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<sst xmlns="http://schemas.openxmlformats.org/spreadsheetml/2006/main" count="544" uniqueCount="139">
  <si>
    <t>III. Показатели по поступлениям и выплатам муниципального учреждения муниципального района</t>
  </si>
  <si>
    <t>Наименование показателя</t>
  </si>
  <si>
    <t>Код анали­тики</t>
  </si>
  <si>
    <t>Всего</t>
  </si>
  <si>
    <t>в том числе</t>
  </si>
  <si>
    <t>по лицевым счетам, открытым</t>
  </si>
  <si>
    <t>в финансовом органе</t>
  </si>
  <si>
    <t>по счетам, открытым</t>
  </si>
  <si>
    <t>в кредитных организациях</t>
  </si>
  <si>
    <t>субсидии на гос. задание</t>
  </si>
  <si>
    <t>субсидии на иные цели</t>
  </si>
  <si>
    <t>бюджет­ные инвес­тиции</t>
  </si>
  <si>
    <t>прино­сящая доход деятель­ность</t>
  </si>
  <si>
    <t>реали­зация ценных бумаг</t>
  </si>
  <si>
    <t>х</t>
  </si>
  <si>
    <t xml:space="preserve">Поступления, всего:      </t>
  </si>
  <si>
    <t xml:space="preserve">в том числе:             </t>
  </si>
  <si>
    <t xml:space="preserve">Субсидии на выполнение государственного задания </t>
  </si>
  <si>
    <t xml:space="preserve">Субсидии на иные цели (целевые субсидии)         </t>
  </si>
  <si>
    <t xml:space="preserve">Бюджетные инвестиции     </t>
  </si>
  <si>
    <t xml:space="preserve">Поступления от оказания государственным учреждением (подразделением) услуг (выполнения работ), предоставление которых для физических и юридических лиц          </t>
  </si>
  <si>
    <r>
      <t>Выплаты, всего:</t>
    </r>
    <r>
      <rPr>
        <sz val="14"/>
        <rFont val="Times New Roman"/>
        <family val="1"/>
      </rPr>
      <t xml:space="preserve">          </t>
    </r>
  </si>
  <si>
    <t xml:space="preserve">Заработная плата         </t>
  </si>
  <si>
    <t xml:space="preserve">Приобретение работ, услуг, </t>
  </si>
  <si>
    <t xml:space="preserve">всего                    </t>
  </si>
  <si>
    <t xml:space="preserve">из них: </t>
  </si>
  <si>
    <t xml:space="preserve">Услуги связи             </t>
  </si>
  <si>
    <t xml:space="preserve">Транспортные услуги      </t>
  </si>
  <si>
    <t xml:space="preserve">Коммунальные услуги      </t>
  </si>
  <si>
    <t>в т.ч.</t>
  </si>
  <si>
    <t>Оплата услуг отопления (тэц)</t>
  </si>
  <si>
    <t>1223.1</t>
  </si>
  <si>
    <t>Оплата услуг печного отопления</t>
  </si>
  <si>
    <t>1223.2</t>
  </si>
  <si>
    <t>Оплата услуг горячего водоснабжения</t>
  </si>
  <si>
    <t>1223.3</t>
  </si>
  <si>
    <t>Оплата услуг холодного водоснабжения</t>
  </si>
  <si>
    <t>1223.4</t>
  </si>
  <si>
    <t>Оплата услуг потребления газа</t>
  </si>
  <si>
    <t>1223.5</t>
  </si>
  <si>
    <t>Оплата услуг потребления электроэнергии</t>
  </si>
  <si>
    <t>1223.6</t>
  </si>
  <si>
    <t>Оплата услуг канализации, ассенизации, водоотведения</t>
  </si>
  <si>
    <t>1223.7</t>
  </si>
  <si>
    <t>Другие расходы по оплате коммунальных услуг</t>
  </si>
  <si>
    <t>1223.8</t>
  </si>
  <si>
    <t>Текущий ремонт (ремонт)</t>
  </si>
  <si>
    <t>1225.2</t>
  </si>
  <si>
    <t>Капитальный ремонт</t>
  </si>
  <si>
    <t>1225.3</t>
  </si>
  <si>
    <t>Другие расходы по содержанию имущества</t>
  </si>
  <si>
    <t>1225.6</t>
  </si>
  <si>
    <t xml:space="preserve">Прочие работы, услуги    </t>
  </si>
  <si>
    <t xml:space="preserve">из них:                  </t>
  </si>
  <si>
    <t xml:space="preserve">Пенсии, пособия, выплачивае­мые организациями сектора государственного управления               </t>
  </si>
  <si>
    <t xml:space="preserve">Прочие расходы           </t>
  </si>
  <si>
    <t xml:space="preserve">Расходы по приобретению нефинансовых активов, всего           </t>
  </si>
  <si>
    <t>Основные средства</t>
  </si>
  <si>
    <t>Капитальное строительство</t>
  </si>
  <si>
    <t>1310.1</t>
  </si>
  <si>
    <t>Иные расходы, связанные с увеличением стоимости основных средств</t>
  </si>
  <si>
    <t>Нематериальные активы</t>
  </si>
  <si>
    <t>Непроизведенные активы</t>
  </si>
  <si>
    <t>Материальные запасы</t>
  </si>
  <si>
    <t>из них:</t>
  </si>
  <si>
    <t>Медикаменты, перевязочные средства и прочие лечебные расходы</t>
  </si>
  <si>
    <t>1340.1</t>
  </si>
  <si>
    <t>Поступления от иной приносящей доход деятельности</t>
  </si>
  <si>
    <t>Поступления от реализации ценных бумаг</t>
  </si>
  <si>
    <t>Оплата труда и начисления на выплаты по оплате труда из них:</t>
  </si>
  <si>
    <t>Начисления на выплаты по оплате труда</t>
  </si>
  <si>
    <t>Арендная плата за        пользование имуществом</t>
  </si>
  <si>
    <t xml:space="preserve">Работы, услуги по      содержанию имущества  </t>
  </si>
  <si>
    <t>Содержание имущества</t>
  </si>
  <si>
    <t>1225.1</t>
  </si>
  <si>
    <t>1226.10</t>
  </si>
  <si>
    <t>Социальное обеспечение</t>
  </si>
  <si>
    <t>Пособия по социальной  помощи населению</t>
  </si>
  <si>
    <t>Услуги по страхованию</t>
  </si>
  <si>
    <t>1226.6</t>
  </si>
  <si>
    <t>Выплаты специалистам, проживающим и работающим в сельской местности и рабочих поселках</t>
  </si>
  <si>
    <t>1212.1</t>
  </si>
  <si>
    <t>Выплаты педагогическим работникам на приобретение книгоиздательской продукции и периодических изданий</t>
  </si>
  <si>
    <t>1212.2</t>
  </si>
  <si>
    <t>Типографские услуги</t>
  </si>
  <si>
    <t>1226.8</t>
  </si>
  <si>
    <t>1226.5</t>
  </si>
  <si>
    <t xml:space="preserve">Услуги по охране </t>
  </si>
  <si>
    <t>1212.3</t>
  </si>
  <si>
    <t>Другие выплаты</t>
  </si>
  <si>
    <t>1225.4</t>
  </si>
  <si>
    <t>1226.4</t>
  </si>
  <si>
    <t>1226.7</t>
  </si>
  <si>
    <t>Иные расходы, относящиеся к прочим</t>
  </si>
  <si>
    <t>Услуги в области информационных технологий</t>
  </si>
  <si>
    <t>Монтажные работы</t>
  </si>
  <si>
    <t>Противопожарные мероприятия</t>
  </si>
  <si>
    <t>1290.8</t>
  </si>
  <si>
    <t>1226.3</t>
  </si>
  <si>
    <t>Проектные и изыскаательные работы</t>
  </si>
  <si>
    <t>1225.5</t>
  </si>
  <si>
    <t>Пусконаладочные работы</t>
  </si>
  <si>
    <t>1290.7</t>
  </si>
  <si>
    <t>Выплата денежных компенсаций, надбавок, иных выплат</t>
  </si>
  <si>
    <t>1226.9</t>
  </si>
  <si>
    <t>Медицинские услуги и санитарно-эпидемиологические работы и услуги</t>
  </si>
  <si>
    <t>Объём публичных обязательств, всего:</t>
  </si>
  <si>
    <t>IV. Мероприятия стратегического развития государственного учреждения Республики Башкортостан (подразделения)</t>
  </si>
  <si>
    <t>Задача</t>
  </si>
  <si>
    <t>Мероприятие</t>
  </si>
  <si>
    <t>Плановый результат</t>
  </si>
  <si>
    <t>Сроки исполнения</t>
  </si>
  <si>
    <t>_______________</t>
  </si>
  <si>
    <t>(подпись)</t>
  </si>
  <si>
    <t>(расшифровка подписи)</t>
  </si>
  <si>
    <t xml:space="preserve">образования муниципального района Давлекановский район Республики Башкортостан                   </t>
  </si>
  <si>
    <t>Барабанова В. В.</t>
  </si>
  <si>
    <t>Исполнитель</t>
  </si>
  <si>
    <t>тел. 8(34768)3-09-10</t>
  </si>
  <si>
    <t xml:space="preserve">Заведующий  муниципального бюджетного дошкольного образовательного учреждения </t>
  </si>
  <si>
    <t xml:space="preserve">детский сад № 10 "Колокольчик" муниципального района Давлекановский район Республики Башкортостан             </t>
  </si>
  <si>
    <t>Александрова Н. И.</t>
  </si>
  <si>
    <t>2019 год</t>
  </si>
  <si>
    <t>Остаток средств на начало 2019 года</t>
  </si>
  <si>
    <t>Зам.начальника централизованной бухгалтерии муниципальных учреждений</t>
  </si>
  <si>
    <t>Зам. главного бухгалтера централизованной бухгалтерии муниципальных учреждений</t>
  </si>
  <si>
    <t>Кинзябаева Л.Р.</t>
  </si>
  <si>
    <t>2020 год</t>
  </si>
  <si>
    <t>Остаток средств на начало 2020 года</t>
  </si>
  <si>
    <t>Страхование</t>
  </si>
  <si>
    <t>Уплата налогов, входящих в группу налога на имущество и иных налогов</t>
  </si>
  <si>
    <t>Иные расходы, связанные с увеличением стоимости горюче-смазочных материалов</t>
  </si>
  <si>
    <t>343.2</t>
  </si>
  <si>
    <t>Иные расходы, связанные с увеличением стоимости прочих оборотных запасов (материалов)</t>
  </si>
  <si>
    <t>Иные расходы, связанные с увеличением стоимости прочих материальных запасов однократного применения</t>
  </si>
  <si>
    <t xml:space="preserve">Планируемый остаток средств на конец планируемого года        </t>
  </si>
  <si>
    <t>2021 год</t>
  </si>
  <si>
    <t>Остаток средств на начало 2021 года</t>
  </si>
  <si>
    <t>Гилемханова Г.Р.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</si>
</sst>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33" borderId="17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4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4" fontId="3" fillId="0" borderId="27" xfId="0" applyNumberFormat="1" applyFont="1" applyBorder="1" applyAlignment="1">
      <alignment horizontal="center" vertical="top" wrapText="1"/>
    </xf>
    <xf numFmtId="0" fontId="2" fillId="33" borderId="27" xfId="0" applyFont="1" applyFill="1" applyBorder="1" applyAlignment="1">
      <alignment vertical="top" wrapText="1"/>
    </xf>
    <xf numFmtId="0" fontId="1" fillId="33" borderId="27" xfId="0" applyFont="1" applyFill="1" applyBorder="1" applyAlignment="1">
      <alignment horizontal="center" vertical="top" wrapText="1"/>
    </xf>
    <xf numFmtId="4" fontId="1" fillId="33" borderId="27" xfId="0" applyNumberFormat="1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horizontal="center" vertical="top" wrapText="1"/>
    </xf>
    <xf numFmtId="4" fontId="3" fillId="33" borderId="27" xfId="0" applyNumberFormat="1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center" vertical="top" wrapText="1"/>
    </xf>
    <xf numFmtId="4" fontId="3" fillId="33" borderId="27" xfId="0" applyNumberFormat="1" applyFont="1" applyFill="1" applyBorder="1" applyAlignment="1">
      <alignment horizontal="center" vertical="top" wrapText="1"/>
    </xf>
    <xf numFmtId="4" fontId="1" fillId="33" borderId="27" xfId="0" applyNumberFormat="1" applyFont="1" applyFill="1" applyBorder="1" applyAlignment="1">
      <alignment horizontal="center" vertical="top" wrapText="1"/>
    </xf>
    <xf numFmtId="0" fontId="0" fillId="33" borderId="27" xfId="0" applyFill="1" applyBorder="1" applyAlignment="1">
      <alignment/>
    </xf>
    <xf numFmtId="0" fontId="3" fillId="33" borderId="2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4"/>
  <sheetViews>
    <sheetView tabSelected="1" zoomScale="70" zoomScaleNormal="70" zoomScalePageLayoutView="0" workbookViewId="0" topLeftCell="A268">
      <selection activeCell="M298" sqref="M298"/>
    </sheetView>
  </sheetViews>
  <sheetFormatPr defaultColWidth="9.140625" defaultRowHeight="12.75"/>
  <cols>
    <col min="1" max="1" width="29.8515625" style="0" customWidth="1"/>
    <col min="2" max="2" width="15.140625" style="0" customWidth="1"/>
    <col min="3" max="3" width="17.421875" style="0" customWidth="1"/>
    <col min="4" max="4" width="19.57421875" style="0" customWidth="1"/>
    <col min="5" max="5" width="16.140625" style="0" customWidth="1"/>
    <col min="6" max="6" width="9.57421875" style="0" customWidth="1"/>
    <col min="7" max="7" width="17.140625" style="0" customWidth="1"/>
    <col min="11" max="11" width="8.28125" style="0" customWidth="1"/>
    <col min="13" max="13" width="10.00390625" style="0" customWidth="1"/>
  </cols>
  <sheetData>
    <row r="1" spans="1:13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9.5" thickBo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6.5" thickBot="1">
      <c r="A3" s="31" t="s">
        <v>1</v>
      </c>
      <c r="B3" s="31" t="s">
        <v>2</v>
      </c>
      <c r="C3" s="31" t="s">
        <v>3</v>
      </c>
      <c r="D3" s="34" t="s">
        <v>4</v>
      </c>
      <c r="E3" s="35"/>
      <c r="F3" s="35"/>
      <c r="G3" s="35"/>
      <c r="H3" s="35"/>
      <c r="I3" s="35"/>
      <c r="J3" s="35"/>
      <c r="K3" s="35"/>
      <c r="L3" s="35"/>
      <c r="M3" s="36"/>
    </row>
    <row r="4" spans="1:13" ht="15.75" customHeight="1">
      <c r="A4" s="32"/>
      <c r="B4" s="32"/>
      <c r="C4" s="32"/>
      <c r="D4" s="37" t="s">
        <v>5</v>
      </c>
      <c r="E4" s="38"/>
      <c r="F4" s="38"/>
      <c r="G4" s="38"/>
      <c r="H4" s="39"/>
      <c r="I4" s="37" t="s">
        <v>7</v>
      </c>
      <c r="J4" s="38"/>
      <c r="K4" s="38"/>
      <c r="L4" s="38"/>
      <c r="M4" s="39"/>
    </row>
    <row r="5" spans="1:13" ht="16.5" thickBot="1">
      <c r="A5" s="32"/>
      <c r="B5" s="32"/>
      <c r="C5" s="32"/>
      <c r="D5" s="40" t="s">
        <v>6</v>
      </c>
      <c r="E5" s="41"/>
      <c r="F5" s="41"/>
      <c r="G5" s="41"/>
      <c r="H5" s="42"/>
      <c r="I5" s="40" t="s">
        <v>8</v>
      </c>
      <c r="J5" s="41"/>
      <c r="K5" s="41"/>
      <c r="L5" s="41"/>
      <c r="M5" s="42"/>
    </row>
    <row r="6" spans="1:13" ht="79.5" thickBot="1">
      <c r="A6" s="33"/>
      <c r="B6" s="33"/>
      <c r="C6" s="33"/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</row>
    <row r="7" spans="1:13" ht="16.5" thickBot="1">
      <c r="A7" s="15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</row>
    <row r="8" spans="1:13" ht="20.25" customHeight="1" thickBot="1">
      <c r="A8" s="27" t="s">
        <v>122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32.25" customHeight="1" thickBot="1">
      <c r="A9" s="43" t="s">
        <v>123</v>
      </c>
      <c r="B9" s="44" t="s">
        <v>14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24" customHeight="1" thickBot="1">
      <c r="A10" s="46" t="s">
        <v>15</v>
      </c>
      <c r="B10" s="47" t="s">
        <v>14</v>
      </c>
      <c r="C10" s="48">
        <f>SUM(D10:G10)</f>
        <v>9849400</v>
      </c>
      <c r="D10" s="48">
        <f>D23</f>
        <v>8241000</v>
      </c>
      <c r="E10" s="48">
        <f>E23</f>
        <v>447400</v>
      </c>
      <c r="F10" s="48"/>
      <c r="G10" s="48">
        <f>G23</f>
        <v>1161000</v>
      </c>
      <c r="H10" s="48"/>
      <c r="I10" s="48"/>
      <c r="J10" s="48"/>
      <c r="K10" s="48"/>
      <c r="L10" s="48"/>
      <c r="M10" s="48"/>
    </row>
    <row r="11" spans="1:13" ht="16.5" thickBot="1">
      <c r="A11" s="49" t="s">
        <v>16</v>
      </c>
      <c r="B11" s="50" t="s">
        <v>14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36.75" customHeight="1" thickBot="1">
      <c r="A12" s="49" t="s">
        <v>17</v>
      </c>
      <c r="B12" s="50" t="s">
        <v>14</v>
      </c>
      <c r="C12" s="48">
        <f>D10</f>
        <v>8241000</v>
      </c>
      <c r="D12" s="48">
        <f>C12</f>
        <v>8241000</v>
      </c>
      <c r="E12" s="51" t="s">
        <v>14</v>
      </c>
      <c r="F12" s="51" t="s">
        <v>14</v>
      </c>
      <c r="G12" s="51" t="s">
        <v>14</v>
      </c>
      <c r="H12" s="51" t="s">
        <v>14</v>
      </c>
      <c r="I12" s="51"/>
      <c r="J12" s="51" t="s">
        <v>14</v>
      </c>
      <c r="K12" s="51" t="s">
        <v>14</v>
      </c>
      <c r="L12" s="51" t="s">
        <v>14</v>
      </c>
      <c r="M12" s="51" t="s">
        <v>14</v>
      </c>
    </row>
    <row r="13" spans="1:13" ht="37.5" customHeight="1" thickBot="1">
      <c r="A13" s="49" t="s">
        <v>18</v>
      </c>
      <c r="B13" s="50" t="s">
        <v>14</v>
      </c>
      <c r="C13" s="51">
        <f>E10</f>
        <v>447400</v>
      </c>
      <c r="D13" s="51" t="s">
        <v>14</v>
      </c>
      <c r="E13" s="51">
        <f>C13</f>
        <v>447400</v>
      </c>
      <c r="F13" s="51" t="s">
        <v>14</v>
      </c>
      <c r="G13" s="51" t="s">
        <v>14</v>
      </c>
      <c r="H13" s="51" t="s">
        <v>14</v>
      </c>
      <c r="I13" s="51" t="s">
        <v>14</v>
      </c>
      <c r="J13" s="51"/>
      <c r="K13" s="51" t="s">
        <v>14</v>
      </c>
      <c r="L13" s="51" t="s">
        <v>14</v>
      </c>
      <c r="M13" s="51" t="s">
        <v>14</v>
      </c>
    </row>
    <row r="14" spans="1:13" ht="27" customHeight="1" thickBot="1">
      <c r="A14" s="49" t="s">
        <v>19</v>
      </c>
      <c r="B14" s="50" t="s">
        <v>14</v>
      </c>
      <c r="C14" s="51"/>
      <c r="D14" s="51" t="s">
        <v>14</v>
      </c>
      <c r="E14" s="51" t="s">
        <v>14</v>
      </c>
      <c r="F14" s="51"/>
      <c r="G14" s="51" t="s">
        <v>14</v>
      </c>
      <c r="H14" s="51" t="s">
        <v>14</v>
      </c>
      <c r="I14" s="51" t="s">
        <v>14</v>
      </c>
      <c r="J14" s="51" t="s">
        <v>14</v>
      </c>
      <c r="K14" s="51"/>
      <c r="L14" s="51" t="s">
        <v>14</v>
      </c>
      <c r="M14" s="51" t="s">
        <v>14</v>
      </c>
    </row>
    <row r="15" spans="1:13" ht="37.5" customHeight="1" thickBot="1">
      <c r="A15" s="52" t="s">
        <v>20</v>
      </c>
      <c r="B15" s="53" t="s">
        <v>14</v>
      </c>
      <c r="C15" s="54"/>
      <c r="D15" s="54" t="s">
        <v>14</v>
      </c>
      <c r="E15" s="54" t="s">
        <v>14</v>
      </c>
      <c r="F15" s="54" t="s">
        <v>14</v>
      </c>
      <c r="G15" s="55"/>
      <c r="H15" s="54" t="s">
        <v>14</v>
      </c>
      <c r="I15" s="54" t="s">
        <v>14</v>
      </c>
      <c r="J15" s="54" t="s">
        <v>14</v>
      </c>
      <c r="K15" s="54" t="s">
        <v>14</v>
      </c>
      <c r="L15" s="54"/>
      <c r="M15" s="54" t="s">
        <v>14</v>
      </c>
    </row>
    <row r="16" spans="1:13" ht="18.75" customHeight="1" hidden="1">
      <c r="A16" s="52"/>
      <c r="B16" s="53"/>
      <c r="C16" s="54"/>
      <c r="D16" s="54"/>
      <c r="E16" s="54"/>
      <c r="F16" s="54"/>
      <c r="G16" s="55"/>
      <c r="H16" s="54"/>
      <c r="I16" s="54"/>
      <c r="J16" s="54"/>
      <c r="K16" s="54"/>
      <c r="L16" s="54"/>
      <c r="M16" s="54"/>
    </row>
    <row r="17" spans="1:13" ht="18.75" customHeight="1" hidden="1">
      <c r="A17" s="52"/>
      <c r="B17" s="53"/>
      <c r="C17" s="54"/>
      <c r="D17" s="54"/>
      <c r="E17" s="54"/>
      <c r="F17" s="54"/>
      <c r="G17" s="55"/>
      <c r="H17" s="54"/>
      <c r="I17" s="54"/>
      <c r="J17" s="54"/>
      <c r="K17" s="54"/>
      <c r="L17" s="54"/>
      <c r="M17" s="54"/>
    </row>
    <row r="18" spans="1:13" ht="6" customHeight="1" hidden="1" thickBot="1">
      <c r="A18" s="52"/>
      <c r="B18" s="53"/>
      <c r="C18" s="54"/>
      <c r="D18" s="54"/>
      <c r="E18" s="54"/>
      <c r="F18" s="54"/>
      <c r="G18" s="55"/>
      <c r="H18" s="54"/>
      <c r="I18" s="54"/>
      <c r="J18" s="54"/>
      <c r="K18" s="54"/>
      <c r="L18" s="54"/>
      <c r="M18" s="54"/>
    </row>
    <row r="19" spans="1:13" ht="47.25" customHeight="1" thickBot="1">
      <c r="A19" s="52" t="s">
        <v>67</v>
      </c>
      <c r="B19" s="53" t="s">
        <v>14</v>
      </c>
      <c r="C19" s="54">
        <f>G10</f>
        <v>1161000</v>
      </c>
      <c r="D19" s="54" t="s">
        <v>14</v>
      </c>
      <c r="E19" s="54" t="s">
        <v>14</v>
      </c>
      <c r="F19" s="54" t="s">
        <v>14</v>
      </c>
      <c r="G19" s="54">
        <f>C19</f>
        <v>1161000</v>
      </c>
      <c r="H19" s="54" t="s">
        <v>14</v>
      </c>
      <c r="I19" s="54" t="s">
        <v>14</v>
      </c>
      <c r="J19" s="54" t="s">
        <v>14</v>
      </c>
      <c r="K19" s="54" t="s">
        <v>14</v>
      </c>
      <c r="L19" s="54"/>
      <c r="M19" s="54" t="s">
        <v>14</v>
      </c>
    </row>
    <row r="20" spans="1:13" ht="7.5" customHeight="1" thickBot="1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4" ht="31.5" customHeight="1" thickBot="1">
      <c r="A21" s="52" t="s">
        <v>68</v>
      </c>
      <c r="B21" s="53" t="s">
        <v>14</v>
      </c>
      <c r="C21" s="54"/>
      <c r="D21" s="54" t="s">
        <v>14</v>
      </c>
      <c r="E21" s="54" t="s">
        <v>14</v>
      </c>
      <c r="F21" s="54" t="s">
        <v>14</v>
      </c>
      <c r="G21" s="54" t="s">
        <v>14</v>
      </c>
      <c r="H21" s="54"/>
      <c r="I21" s="54" t="s">
        <v>14</v>
      </c>
      <c r="J21" s="54" t="s">
        <v>14</v>
      </c>
      <c r="K21" s="54" t="s">
        <v>14</v>
      </c>
      <c r="L21" s="54" t="s">
        <v>14</v>
      </c>
      <c r="M21" s="54"/>
      <c r="N21" s="13"/>
    </row>
    <row r="22" spans="1:14" ht="6.75" customHeight="1" thickBot="1">
      <c r="A22" s="52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3"/>
    </row>
    <row r="23" spans="1:14" ht="28.5" customHeight="1" thickBot="1">
      <c r="A23" s="46" t="s">
        <v>21</v>
      </c>
      <c r="B23" s="47"/>
      <c r="C23" s="51">
        <f>C25+C34+C72+C78+C82</f>
        <v>9849400</v>
      </c>
      <c r="D23" s="51">
        <f>D25+D34+D72+D78+D82</f>
        <v>8241000</v>
      </c>
      <c r="E23" s="51">
        <f>E25+E34+E72+E78+E82</f>
        <v>447400</v>
      </c>
      <c r="F23" s="51">
        <f>F25+F34+F72+F78+F82</f>
        <v>0</v>
      </c>
      <c r="G23" s="51">
        <f>G25+G34+G72+G78+G82</f>
        <v>1161000</v>
      </c>
      <c r="H23" s="48"/>
      <c r="I23" s="48"/>
      <c r="J23" s="48"/>
      <c r="K23" s="48"/>
      <c r="L23" s="48"/>
      <c r="M23" s="48"/>
      <c r="N23" s="13"/>
    </row>
    <row r="24" spans="1:14" ht="16.5" thickBot="1">
      <c r="A24" s="49" t="s">
        <v>16</v>
      </c>
      <c r="B24" s="50"/>
      <c r="C24" s="56"/>
      <c r="D24" s="56"/>
      <c r="E24" s="56"/>
      <c r="F24" s="51"/>
      <c r="G24" s="56"/>
      <c r="H24" s="51"/>
      <c r="I24" s="51"/>
      <c r="J24" s="51"/>
      <c r="K24" s="51"/>
      <c r="L24" s="51"/>
      <c r="M24" s="51"/>
      <c r="N24" s="13"/>
    </row>
    <row r="25" spans="1:14" ht="50.25" customHeight="1" thickBot="1">
      <c r="A25" s="52" t="s">
        <v>69</v>
      </c>
      <c r="B25" s="53">
        <v>1210</v>
      </c>
      <c r="C25" s="54">
        <f>C28+C29+C30+C31+C32</f>
        <v>5504400</v>
      </c>
      <c r="D25" s="54">
        <f>D28+D29+D30+D31+D32</f>
        <v>5504400</v>
      </c>
      <c r="E25" s="54"/>
      <c r="F25" s="54"/>
      <c r="G25" s="54"/>
      <c r="H25" s="54"/>
      <c r="I25" s="54"/>
      <c r="J25" s="54"/>
      <c r="K25" s="54"/>
      <c r="L25" s="54"/>
      <c r="M25" s="54"/>
      <c r="N25" s="13"/>
    </row>
    <row r="26" spans="1:14" ht="13.5" customHeight="1" hidden="1" thickBot="1">
      <c r="A26" s="52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13"/>
    </row>
    <row r="27" spans="1:14" ht="13.5" customHeight="1" hidden="1" thickBot="1">
      <c r="A27" s="52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13"/>
    </row>
    <row r="28" spans="1:14" ht="16.5" thickBot="1">
      <c r="A28" s="49" t="s">
        <v>22</v>
      </c>
      <c r="B28" s="50">
        <v>1211</v>
      </c>
      <c r="C28" s="51">
        <f>D28</f>
        <v>4227600</v>
      </c>
      <c r="D28" s="51">
        <f>500700+2782000+944900</f>
        <v>4227600</v>
      </c>
      <c r="E28" s="51"/>
      <c r="F28" s="51"/>
      <c r="G28" s="51"/>
      <c r="H28" s="51"/>
      <c r="I28" s="51"/>
      <c r="J28" s="51"/>
      <c r="K28" s="51"/>
      <c r="L28" s="51"/>
      <c r="M28" s="51"/>
      <c r="N28" s="13"/>
    </row>
    <row r="29" spans="1:14" ht="81.75" customHeight="1" thickBot="1">
      <c r="A29" s="49" t="s">
        <v>80</v>
      </c>
      <c r="B29" s="50" t="s">
        <v>81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3"/>
    </row>
    <row r="30" spans="1:14" ht="81.75" customHeight="1" thickBot="1">
      <c r="A30" s="57" t="s">
        <v>82</v>
      </c>
      <c r="B30" s="50" t="s">
        <v>83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3"/>
    </row>
    <row r="31" spans="1:14" ht="21.75" customHeight="1" thickBot="1">
      <c r="A31" s="49" t="s">
        <v>89</v>
      </c>
      <c r="B31" s="50" t="s">
        <v>88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3"/>
    </row>
    <row r="32" spans="1:14" ht="31.5" customHeight="1" thickBot="1">
      <c r="A32" s="52" t="s">
        <v>70</v>
      </c>
      <c r="B32" s="53">
        <v>1213</v>
      </c>
      <c r="C32" s="54">
        <f>D32</f>
        <v>1276800</v>
      </c>
      <c r="D32" s="54">
        <f>151200+840200+285400</f>
        <v>1276800</v>
      </c>
      <c r="E32" s="54"/>
      <c r="F32" s="54"/>
      <c r="G32" s="54"/>
      <c r="H32" s="54"/>
      <c r="I32" s="54"/>
      <c r="J32" s="54"/>
      <c r="K32" s="54"/>
      <c r="L32" s="54"/>
      <c r="M32" s="54"/>
      <c r="N32" s="13"/>
    </row>
    <row r="33" spans="1:14" ht="7.5" customHeight="1" thickBot="1">
      <c r="A33" s="52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13"/>
    </row>
    <row r="34" spans="1:14" ht="16.5" thickBot="1">
      <c r="A34" s="49" t="s">
        <v>23</v>
      </c>
      <c r="B34" s="53">
        <v>1220</v>
      </c>
      <c r="C34" s="54">
        <f>C37+C38+C39+C49+C51+C60+C71</f>
        <v>3370400</v>
      </c>
      <c r="D34" s="54">
        <f>D37+D38+D39+D49+D51+D60+D71</f>
        <v>2239400</v>
      </c>
      <c r="E34" s="54">
        <f>E37+E38+E39+E49+E51+E60+E71</f>
        <v>0</v>
      </c>
      <c r="F34" s="54">
        <f>F37+F38+F39+F49+F51+F60+F71</f>
        <v>0</v>
      </c>
      <c r="G34" s="54">
        <f>G37+G38+G39+G49+G51+G60+G71</f>
        <v>1131000</v>
      </c>
      <c r="H34" s="54"/>
      <c r="I34" s="54"/>
      <c r="J34" s="54"/>
      <c r="K34" s="54"/>
      <c r="L34" s="54"/>
      <c r="M34" s="54"/>
      <c r="N34" s="13"/>
    </row>
    <row r="35" spans="1:14" ht="16.5" thickBot="1">
      <c r="A35" s="49" t="s">
        <v>24</v>
      </c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13"/>
    </row>
    <row r="36" spans="1:14" ht="16.5" thickBot="1">
      <c r="A36" s="49" t="s">
        <v>25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13"/>
    </row>
    <row r="37" spans="1:14" ht="16.5" thickBot="1">
      <c r="A37" s="49" t="s">
        <v>26</v>
      </c>
      <c r="B37" s="50">
        <v>1221</v>
      </c>
      <c r="C37" s="51">
        <f>D37</f>
        <v>26400</v>
      </c>
      <c r="D37" s="51">
        <v>26400</v>
      </c>
      <c r="E37" s="51"/>
      <c r="F37" s="51"/>
      <c r="G37" s="51"/>
      <c r="H37" s="51"/>
      <c r="I37" s="51"/>
      <c r="J37" s="51"/>
      <c r="K37" s="51"/>
      <c r="L37" s="51"/>
      <c r="M37" s="51"/>
      <c r="N37" s="13"/>
    </row>
    <row r="38" spans="1:14" ht="16.5" thickBot="1">
      <c r="A38" s="49" t="s">
        <v>27</v>
      </c>
      <c r="B38" s="50">
        <v>1222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13"/>
    </row>
    <row r="39" spans="1:14" ht="16.5" thickBot="1">
      <c r="A39" s="49" t="s">
        <v>28</v>
      </c>
      <c r="B39" s="50">
        <v>1223</v>
      </c>
      <c r="C39" s="51">
        <f>C41+C42+C43+C44+C45+C46+C47+C48</f>
        <v>593200</v>
      </c>
      <c r="D39" s="51">
        <f>D41+D42+D43+D44+D45+D46+D47+D48</f>
        <v>593200</v>
      </c>
      <c r="E39" s="51">
        <f>E41+E42+E43+E44+E45+E46+E47+E48</f>
        <v>0</v>
      </c>
      <c r="F39" s="51">
        <f>F41+F42+F43+F44+F45+F46+F47+F48</f>
        <v>0</v>
      </c>
      <c r="G39" s="51">
        <f>G41+G42+G43+G44+G45+G46+G47+G48</f>
        <v>0</v>
      </c>
      <c r="H39" s="51"/>
      <c r="I39" s="51"/>
      <c r="J39" s="51"/>
      <c r="K39" s="51"/>
      <c r="L39" s="51"/>
      <c r="M39" s="51"/>
      <c r="N39" s="13"/>
    </row>
    <row r="40" spans="1:14" ht="16.5" thickBot="1">
      <c r="A40" s="49" t="s">
        <v>29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13"/>
    </row>
    <row r="41" spans="1:14" ht="33" customHeight="1" thickBot="1">
      <c r="A41" s="49" t="s">
        <v>30</v>
      </c>
      <c r="B41" s="50" t="s">
        <v>31</v>
      </c>
      <c r="C41" s="51">
        <f>D41</f>
        <v>336400</v>
      </c>
      <c r="D41" s="51">
        <v>336400</v>
      </c>
      <c r="E41" s="51"/>
      <c r="F41" s="51"/>
      <c r="G41" s="51"/>
      <c r="H41" s="51"/>
      <c r="I41" s="51"/>
      <c r="J41" s="51"/>
      <c r="K41" s="51"/>
      <c r="L41" s="51"/>
      <c r="M41" s="51"/>
      <c r="N41" s="13"/>
    </row>
    <row r="42" spans="1:14" ht="32.25" customHeight="1" thickBot="1">
      <c r="A42" s="49" t="s">
        <v>32</v>
      </c>
      <c r="B42" s="50" t="s">
        <v>33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13"/>
    </row>
    <row r="43" spans="1:14" ht="30.75" customHeight="1" thickBot="1">
      <c r="A43" s="49" t="s">
        <v>34</v>
      </c>
      <c r="B43" s="50" t="s">
        <v>35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13"/>
    </row>
    <row r="44" spans="1:14" ht="33.75" customHeight="1" thickBot="1">
      <c r="A44" s="49" t="s">
        <v>36</v>
      </c>
      <c r="B44" s="50" t="s">
        <v>37</v>
      </c>
      <c r="C44" s="51">
        <f>D44</f>
        <v>20900</v>
      </c>
      <c r="D44" s="51">
        <v>20900</v>
      </c>
      <c r="E44" s="51"/>
      <c r="F44" s="51"/>
      <c r="G44" s="51"/>
      <c r="H44" s="51"/>
      <c r="I44" s="51"/>
      <c r="J44" s="51"/>
      <c r="K44" s="51"/>
      <c r="L44" s="51"/>
      <c r="M44" s="51"/>
      <c r="N44" s="13"/>
    </row>
    <row r="45" spans="1:14" ht="31.5" customHeight="1" thickBot="1">
      <c r="A45" s="49" t="s">
        <v>38</v>
      </c>
      <c r="B45" s="50" t="s">
        <v>39</v>
      </c>
      <c r="C45" s="51">
        <f>D45</f>
        <v>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3"/>
    </row>
    <row r="46" spans="1:14" ht="33.75" customHeight="1" thickBot="1">
      <c r="A46" s="49" t="s">
        <v>40</v>
      </c>
      <c r="B46" s="50" t="s">
        <v>41</v>
      </c>
      <c r="C46" s="51">
        <f>D46</f>
        <v>210000</v>
      </c>
      <c r="D46" s="51">
        <v>210000</v>
      </c>
      <c r="E46" s="51"/>
      <c r="F46" s="51"/>
      <c r="G46" s="51"/>
      <c r="H46" s="51"/>
      <c r="I46" s="51"/>
      <c r="J46" s="51"/>
      <c r="K46" s="51"/>
      <c r="L46" s="51"/>
      <c r="M46" s="51"/>
      <c r="N46" s="13"/>
    </row>
    <row r="47" spans="1:14" ht="36" customHeight="1" thickBot="1">
      <c r="A47" s="49" t="s">
        <v>42</v>
      </c>
      <c r="B47" s="50" t="s">
        <v>43</v>
      </c>
      <c r="C47" s="51">
        <f>D47</f>
        <v>25900</v>
      </c>
      <c r="D47" s="51">
        <v>25900</v>
      </c>
      <c r="E47" s="51"/>
      <c r="F47" s="51"/>
      <c r="G47" s="51"/>
      <c r="H47" s="51"/>
      <c r="I47" s="51"/>
      <c r="J47" s="51"/>
      <c r="K47" s="51"/>
      <c r="L47" s="51"/>
      <c r="M47" s="51"/>
      <c r="N47" s="13"/>
    </row>
    <row r="48" spans="1:14" ht="38.25" customHeight="1" thickBot="1">
      <c r="A48" s="49" t="s">
        <v>44</v>
      </c>
      <c r="B48" s="50" t="s">
        <v>45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13"/>
    </row>
    <row r="49" spans="1:14" ht="15.75" customHeight="1" thickBot="1">
      <c r="A49" s="52" t="s">
        <v>71</v>
      </c>
      <c r="B49" s="53">
        <v>1224</v>
      </c>
      <c r="C49" s="54">
        <f>D49</f>
        <v>5400</v>
      </c>
      <c r="D49" s="54">
        <v>5400</v>
      </c>
      <c r="E49" s="54"/>
      <c r="F49" s="54"/>
      <c r="G49" s="54"/>
      <c r="H49" s="54"/>
      <c r="I49" s="54"/>
      <c r="J49" s="54"/>
      <c r="K49" s="54"/>
      <c r="L49" s="54"/>
      <c r="M49" s="54"/>
      <c r="N49" s="13"/>
    </row>
    <row r="50" spans="1:14" ht="24.75" customHeight="1" thickBot="1">
      <c r="A50" s="52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13"/>
    </row>
    <row r="51" spans="1:14" ht="15.75" customHeight="1" thickBot="1">
      <c r="A51" s="52" t="s">
        <v>72</v>
      </c>
      <c r="B51" s="53">
        <v>1225</v>
      </c>
      <c r="C51" s="54">
        <f>C54+C55+C56+C57+C59+C58</f>
        <v>85400</v>
      </c>
      <c r="D51" s="54">
        <f>D54+D55+D56+D57+D59+D58</f>
        <v>85400</v>
      </c>
      <c r="E51" s="54">
        <f>E54+E55+E56+E57+E59+E58</f>
        <v>0</v>
      </c>
      <c r="F51" s="54">
        <f>F54+F55+F56+F57+F59+F58</f>
        <v>0</v>
      </c>
      <c r="G51" s="54">
        <f>G54+G55+G56+G57+G59+G58</f>
        <v>0</v>
      </c>
      <c r="H51" s="54"/>
      <c r="I51" s="54"/>
      <c r="J51" s="54"/>
      <c r="K51" s="54"/>
      <c r="L51" s="54"/>
      <c r="M51" s="54"/>
      <c r="N51" s="13"/>
    </row>
    <row r="52" spans="1:14" ht="19.5" customHeight="1" thickBot="1">
      <c r="A52" s="52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3"/>
    </row>
    <row r="53" spans="1:14" ht="16.5" thickBot="1">
      <c r="A53" s="49" t="s">
        <v>29</v>
      </c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13"/>
    </row>
    <row r="54" spans="1:14" ht="16.5" thickBot="1">
      <c r="A54" s="49" t="s">
        <v>73</v>
      </c>
      <c r="B54" s="50" t="s">
        <v>74</v>
      </c>
      <c r="C54" s="51">
        <f>D54</f>
        <v>18600</v>
      </c>
      <c r="D54" s="51">
        <v>18600</v>
      </c>
      <c r="E54" s="51"/>
      <c r="F54" s="51"/>
      <c r="G54" s="51"/>
      <c r="H54" s="51"/>
      <c r="I54" s="51"/>
      <c r="J54" s="51"/>
      <c r="K54" s="51"/>
      <c r="L54" s="51"/>
      <c r="M54" s="51"/>
      <c r="N54" s="13"/>
    </row>
    <row r="55" spans="1:14" ht="18" customHeight="1" thickBot="1">
      <c r="A55" s="49" t="s">
        <v>46</v>
      </c>
      <c r="B55" s="50" t="s">
        <v>47</v>
      </c>
      <c r="C55" s="51">
        <f>D55</f>
        <v>20000</v>
      </c>
      <c r="D55" s="51">
        <v>20000</v>
      </c>
      <c r="E55" s="51"/>
      <c r="F55" s="51"/>
      <c r="G55" s="51"/>
      <c r="H55" s="51"/>
      <c r="I55" s="51"/>
      <c r="J55" s="51"/>
      <c r="K55" s="51"/>
      <c r="L55" s="51"/>
      <c r="M55" s="51"/>
      <c r="N55" s="13"/>
    </row>
    <row r="56" spans="1:14" ht="18.75" customHeight="1" thickBot="1">
      <c r="A56" s="49" t="s">
        <v>48</v>
      </c>
      <c r="B56" s="50" t="s">
        <v>49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13"/>
    </row>
    <row r="57" spans="1:14" ht="32.25" thickBot="1">
      <c r="A57" s="49" t="s">
        <v>96</v>
      </c>
      <c r="B57" s="50" t="s">
        <v>90</v>
      </c>
      <c r="C57" s="51">
        <f>D57</f>
        <v>22000</v>
      </c>
      <c r="D57" s="51">
        <v>22000</v>
      </c>
      <c r="E57" s="51"/>
      <c r="F57" s="51"/>
      <c r="G57" s="51"/>
      <c r="H57" s="51"/>
      <c r="I57" s="51"/>
      <c r="J57" s="51"/>
      <c r="K57" s="51"/>
      <c r="L57" s="51"/>
      <c r="M57" s="51"/>
      <c r="N57" s="13"/>
    </row>
    <row r="58" spans="1:14" ht="16.5" thickBot="1">
      <c r="A58" s="49" t="s">
        <v>101</v>
      </c>
      <c r="B58" s="50" t="s">
        <v>100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13"/>
    </row>
    <row r="59" spans="1:14" ht="36" customHeight="1" thickBot="1">
      <c r="A59" s="49" t="s">
        <v>50</v>
      </c>
      <c r="B59" s="50" t="s">
        <v>51</v>
      </c>
      <c r="C59" s="51">
        <f>D59</f>
        <v>24800</v>
      </c>
      <c r="D59" s="51">
        <v>24800</v>
      </c>
      <c r="E59" s="51"/>
      <c r="F59" s="51"/>
      <c r="G59" s="51"/>
      <c r="H59" s="51"/>
      <c r="I59" s="51"/>
      <c r="J59" s="51"/>
      <c r="K59" s="51"/>
      <c r="L59" s="51"/>
      <c r="M59" s="51"/>
      <c r="N59" s="13"/>
    </row>
    <row r="60" spans="1:14" ht="23.25" customHeight="1" thickBot="1">
      <c r="A60" s="49" t="s">
        <v>52</v>
      </c>
      <c r="B60" s="50">
        <v>1226</v>
      </c>
      <c r="C60" s="51">
        <f>C62+C63+C64+C65+C66+C67+C68+C69</f>
        <v>2660000</v>
      </c>
      <c r="D60" s="51">
        <f>D62+D63+D64+D65+D66+D67+D68+D69</f>
        <v>1529000</v>
      </c>
      <c r="E60" s="51">
        <f>E62+E63+E64+E65+E66+E67+E68+E69</f>
        <v>0</v>
      </c>
      <c r="F60" s="51">
        <f>F62+F63+F64+F65+F66+F67+F68+F69</f>
        <v>0</v>
      </c>
      <c r="G60" s="51">
        <f>G62+G63+G64+G65+G66+G67+G68+G69</f>
        <v>1131000</v>
      </c>
      <c r="H60" s="51"/>
      <c r="I60" s="51"/>
      <c r="J60" s="51"/>
      <c r="K60" s="51"/>
      <c r="L60" s="51"/>
      <c r="M60" s="51"/>
      <c r="N60" s="13"/>
    </row>
    <row r="61" spans="1:14" ht="20.25" customHeight="1" thickBot="1">
      <c r="A61" s="49" t="s">
        <v>29</v>
      </c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13"/>
    </row>
    <row r="62" spans="1:14" ht="30.75" customHeight="1" thickBot="1">
      <c r="A62" s="49" t="s">
        <v>99</v>
      </c>
      <c r="B62" s="50" t="s">
        <v>98</v>
      </c>
      <c r="C62" s="51">
        <f>D62+E62+G62</f>
        <v>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3"/>
    </row>
    <row r="63" spans="1:14" ht="20.25" customHeight="1" thickBot="1">
      <c r="A63" s="49" t="s">
        <v>95</v>
      </c>
      <c r="B63" s="50" t="s">
        <v>91</v>
      </c>
      <c r="C63" s="51">
        <f>D63+E63+G63</f>
        <v>2150600</v>
      </c>
      <c r="D63" s="51">
        <v>1019600</v>
      </c>
      <c r="E63" s="51"/>
      <c r="F63" s="51"/>
      <c r="G63" s="51">
        <v>1131000</v>
      </c>
      <c r="H63" s="51"/>
      <c r="I63" s="51"/>
      <c r="J63" s="51"/>
      <c r="K63" s="51"/>
      <c r="L63" s="51"/>
      <c r="M63" s="51"/>
      <c r="N63" s="13"/>
    </row>
    <row r="64" spans="1:14" ht="18" customHeight="1" thickBot="1">
      <c r="A64" s="49" t="s">
        <v>87</v>
      </c>
      <c r="B64" s="50" t="s">
        <v>86</v>
      </c>
      <c r="C64" s="51">
        <f>D64+E64+G64</f>
        <v>410400</v>
      </c>
      <c r="D64" s="51">
        <v>410400</v>
      </c>
      <c r="E64" s="51"/>
      <c r="F64" s="51"/>
      <c r="G64" s="51"/>
      <c r="H64" s="51"/>
      <c r="I64" s="51"/>
      <c r="J64" s="51"/>
      <c r="K64" s="51"/>
      <c r="L64" s="51"/>
      <c r="M64" s="51"/>
      <c r="N64" s="13"/>
    </row>
    <row r="65" spans="1:14" ht="21" customHeight="1" thickBot="1">
      <c r="A65" s="49" t="s">
        <v>78</v>
      </c>
      <c r="B65" s="50" t="s">
        <v>79</v>
      </c>
      <c r="C65" s="51">
        <f>D65</f>
        <v>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13"/>
    </row>
    <row r="66" spans="1:14" ht="54" customHeight="1" thickBot="1">
      <c r="A66" s="49" t="s">
        <v>94</v>
      </c>
      <c r="B66" s="50" t="s">
        <v>92</v>
      </c>
      <c r="C66" s="51">
        <f>D66</f>
        <v>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13"/>
    </row>
    <row r="67" spans="1:14" ht="21" customHeight="1" thickBot="1">
      <c r="A67" s="49" t="s">
        <v>84</v>
      </c>
      <c r="B67" s="50" t="s">
        <v>85</v>
      </c>
      <c r="C67" s="51">
        <f>D67+E67+G67</f>
        <v>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13"/>
    </row>
    <row r="68" spans="1:14" ht="63.75" customHeight="1" thickBot="1">
      <c r="A68" s="57" t="s">
        <v>105</v>
      </c>
      <c r="B68" s="50" t="s">
        <v>104</v>
      </c>
      <c r="C68" s="51">
        <f>D68</f>
        <v>21800</v>
      </c>
      <c r="D68" s="51">
        <v>21800</v>
      </c>
      <c r="E68" s="51"/>
      <c r="F68" s="51"/>
      <c r="G68" s="51"/>
      <c r="H68" s="51"/>
      <c r="I68" s="51"/>
      <c r="J68" s="51"/>
      <c r="K68" s="51"/>
      <c r="L68" s="51"/>
      <c r="M68" s="51"/>
      <c r="N68" s="13"/>
    </row>
    <row r="69" spans="1:14" ht="25.5" customHeight="1" thickBot="1">
      <c r="A69" s="49" t="s">
        <v>52</v>
      </c>
      <c r="B69" s="50" t="s">
        <v>75</v>
      </c>
      <c r="C69" s="51">
        <f>D69+E69+G69</f>
        <v>77200</v>
      </c>
      <c r="D69" s="51">
        <v>77200</v>
      </c>
      <c r="E69" s="51"/>
      <c r="F69" s="51"/>
      <c r="G69" s="51"/>
      <c r="H69" s="51"/>
      <c r="I69" s="51"/>
      <c r="J69" s="51"/>
      <c r="K69" s="51"/>
      <c r="L69" s="51"/>
      <c r="M69" s="51"/>
      <c r="N69" s="13"/>
    </row>
    <row r="70" spans="1:14" ht="63.75" customHeight="1" thickBot="1">
      <c r="A70" s="57" t="s">
        <v>105</v>
      </c>
      <c r="B70" s="50" t="s">
        <v>104</v>
      </c>
      <c r="C70" s="51">
        <f>D70</f>
        <v>21800</v>
      </c>
      <c r="D70" s="51">
        <v>21800</v>
      </c>
      <c r="E70" s="51"/>
      <c r="F70" s="51"/>
      <c r="G70" s="51"/>
      <c r="H70" s="51"/>
      <c r="I70" s="51"/>
      <c r="J70" s="51"/>
      <c r="K70" s="51"/>
      <c r="L70" s="51"/>
      <c r="M70" s="51"/>
      <c r="N70" s="13"/>
    </row>
    <row r="71" spans="1:14" ht="63.75" customHeight="1" thickBot="1">
      <c r="A71" s="49" t="s">
        <v>129</v>
      </c>
      <c r="B71" s="50">
        <v>227</v>
      </c>
      <c r="C71" s="51">
        <f>D71</f>
        <v>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13"/>
    </row>
    <row r="72" spans="1:14" ht="21" customHeight="1" thickBot="1">
      <c r="A72" s="53" t="s">
        <v>76</v>
      </c>
      <c r="B72" s="53">
        <v>1260</v>
      </c>
      <c r="C72" s="54">
        <f>D72+E72</f>
        <v>447400</v>
      </c>
      <c r="D72" s="54">
        <f>D75+D77</f>
        <v>0</v>
      </c>
      <c r="E72" s="54">
        <f>E75</f>
        <v>447400</v>
      </c>
      <c r="F72" s="54"/>
      <c r="G72" s="54"/>
      <c r="H72" s="54"/>
      <c r="I72" s="54"/>
      <c r="J72" s="54"/>
      <c r="K72" s="54"/>
      <c r="L72" s="54"/>
      <c r="M72" s="54"/>
      <c r="N72" s="13"/>
    </row>
    <row r="73" spans="1:14" ht="13.5" customHeight="1" hidden="1">
      <c r="A73" s="53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13"/>
    </row>
    <row r="74" spans="1:14" ht="13.5" customHeight="1" hidden="1">
      <c r="A74" s="53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13"/>
    </row>
    <row r="75" spans="1:14" ht="36" customHeight="1" thickBot="1">
      <c r="A75" s="53" t="s">
        <v>77</v>
      </c>
      <c r="B75" s="53">
        <v>1262</v>
      </c>
      <c r="C75" s="54">
        <f>D75+E75+G75</f>
        <v>447400</v>
      </c>
      <c r="D75" s="54"/>
      <c r="E75" s="25">
        <v>447400</v>
      </c>
      <c r="F75" s="54"/>
      <c r="G75" s="54"/>
      <c r="H75" s="54"/>
      <c r="I75" s="54"/>
      <c r="J75" s="54"/>
      <c r="K75" s="54"/>
      <c r="L75" s="54"/>
      <c r="M75" s="54"/>
      <c r="N75" s="13"/>
    </row>
    <row r="76" spans="1:14" ht="13.5" customHeight="1" hidden="1" thickBot="1">
      <c r="A76" s="53"/>
      <c r="B76" s="53"/>
      <c r="C76" s="54"/>
      <c r="D76" s="54"/>
      <c r="E76" s="26"/>
      <c r="F76" s="54"/>
      <c r="G76" s="54"/>
      <c r="H76" s="54"/>
      <c r="I76" s="54"/>
      <c r="J76" s="54"/>
      <c r="K76" s="54"/>
      <c r="L76" s="54"/>
      <c r="M76" s="54"/>
      <c r="N76" s="13"/>
    </row>
    <row r="77" spans="1:14" ht="70.5" customHeight="1" thickBot="1">
      <c r="A77" s="49" t="s">
        <v>54</v>
      </c>
      <c r="B77" s="50">
        <v>1263</v>
      </c>
      <c r="C77" s="51">
        <f>D77</f>
        <v>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13"/>
    </row>
    <row r="78" spans="1:14" ht="16.5" thickBot="1">
      <c r="A78" s="49" t="s">
        <v>55</v>
      </c>
      <c r="B78" s="50">
        <v>1290</v>
      </c>
      <c r="C78" s="51">
        <f>C79</f>
        <v>195400</v>
      </c>
      <c r="D78" s="51">
        <f>D79</f>
        <v>195400</v>
      </c>
      <c r="E78" s="51">
        <f>E79</f>
        <v>0</v>
      </c>
      <c r="F78" s="51">
        <f>F79</f>
        <v>0</v>
      </c>
      <c r="G78" s="51">
        <f>G79</f>
        <v>0</v>
      </c>
      <c r="H78" s="51"/>
      <c r="I78" s="51"/>
      <c r="J78" s="51"/>
      <c r="K78" s="51"/>
      <c r="L78" s="51"/>
      <c r="M78" s="51"/>
      <c r="N78" s="13"/>
    </row>
    <row r="79" spans="1:14" ht="50.25" customHeight="1" thickBot="1">
      <c r="A79" s="49" t="s">
        <v>130</v>
      </c>
      <c r="B79" s="50">
        <v>1291</v>
      </c>
      <c r="C79" s="51">
        <f>D79+E79+G79</f>
        <v>195400</v>
      </c>
      <c r="D79" s="51">
        <v>195400</v>
      </c>
      <c r="E79" s="51"/>
      <c r="F79" s="51"/>
      <c r="G79" s="51"/>
      <c r="H79" s="51"/>
      <c r="I79" s="51"/>
      <c r="J79" s="51"/>
      <c r="K79" s="51"/>
      <c r="L79" s="51"/>
      <c r="M79" s="51"/>
      <c r="N79" s="13"/>
    </row>
    <row r="80" spans="1:14" ht="51.75" customHeight="1" thickBot="1">
      <c r="A80" s="49" t="s">
        <v>103</v>
      </c>
      <c r="B80" s="50" t="s">
        <v>102</v>
      </c>
      <c r="C80" s="51">
        <f>D80+E80+G80</f>
        <v>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13"/>
    </row>
    <row r="81" spans="1:14" ht="34.5" customHeight="1" thickBot="1">
      <c r="A81" s="49" t="s">
        <v>93</v>
      </c>
      <c r="B81" s="50" t="s">
        <v>97</v>
      </c>
      <c r="C81" s="51">
        <f>D81+E81+G81</f>
        <v>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13"/>
    </row>
    <row r="82" spans="1:14" ht="33" customHeight="1" thickBot="1">
      <c r="A82" s="49" t="s">
        <v>56</v>
      </c>
      <c r="B82" s="50">
        <v>1300</v>
      </c>
      <c r="C82" s="51">
        <f>C84+C88+C90</f>
        <v>331800</v>
      </c>
      <c r="D82" s="51">
        <f>D84+D88+D90+D87</f>
        <v>301800</v>
      </c>
      <c r="E82" s="51">
        <f>E84+E88+E90+E87</f>
        <v>0</v>
      </c>
      <c r="F82" s="51">
        <f>F84+F88+F90+F87</f>
        <v>0</v>
      </c>
      <c r="G82" s="51">
        <f>G84+G88+G90+G87</f>
        <v>30000</v>
      </c>
      <c r="H82" s="51"/>
      <c r="I82" s="51"/>
      <c r="J82" s="51"/>
      <c r="K82" s="51"/>
      <c r="L82" s="51"/>
      <c r="M82" s="51"/>
      <c r="N82" s="13"/>
    </row>
    <row r="83" spans="1:14" ht="16.5" thickBot="1">
      <c r="A83" s="49" t="s">
        <v>53</v>
      </c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13"/>
    </row>
    <row r="84" spans="1:14" ht="16.5" thickBot="1">
      <c r="A84" s="49" t="s">
        <v>57</v>
      </c>
      <c r="B84" s="50">
        <v>1310</v>
      </c>
      <c r="C84" s="51">
        <f>C87</f>
        <v>56500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13"/>
    </row>
    <row r="85" spans="1:14" ht="16.5" thickBot="1">
      <c r="A85" s="49" t="s">
        <v>29</v>
      </c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13"/>
    </row>
    <row r="86" spans="1:14" ht="20.25" customHeight="1" thickBot="1">
      <c r="A86" s="49" t="s">
        <v>58</v>
      </c>
      <c r="B86" s="50" t="s">
        <v>59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13"/>
    </row>
    <row r="87" spans="1:14" ht="50.25" customHeight="1" thickBot="1">
      <c r="A87" s="49" t="s">
        <v>60</v>
      </c>
      <c r="B87" s="50">
        <v>1312</v>
      </c>
      <c r="C87" s="51">
        <f>D87+E87+G87</f>
        <v>56500</v>
      </c>
      <c r="D87" s="51">
        <v>56500</v>
      </c>
      <c r="E87" s="51"/>
      <c r="F87" s="51"/>
      <c r="G87" s="51"/>
      <c r="H87" s="51"/>
      <c r="I87" s="51"/>
      <c r="J87" s="51"/>
      <c r="K87" s="51"/>
      <c r="L87" s="51"/>
      <c r="M87" s="51"/>
      <c r="N87" s="13"/>
    </row>
    <row r="88" spans="1:14" ht="24.75" customHeight="1" thickBot="1">
      <c r="A88" s="49" t="s">
        <v>61</v>
      </c>
      <c r="B88" s="50">
        <v>1320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13"/>
    </row>
    <row r="89" spans="1:14" ht="27.75" customHeight="1" thickBot="1">
      <c r="A89" s="49" t="s">
        <v>62</v>
      </c>
      <c r="B89" s="50">
        <v>1330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13"/>
    </row>
    <row r="90" spans="1:14" ht="25.5" customHeight="1" thickBot="1">
      <c r="A90" s="49" t="s">
        <v>63</v>
      </c>
      <c r="B90" s="50">
        <v>1340</v>
      </c>
      <c r="C90" s="51">
        <f>C93+C95+C94+C92</f>
        <v>275300</v>
      </c>
      <c r="D90" s="51">
        <f>D93+D95+D94+D92</f>
        <v>245300</v>
      </c>
      <c r="E90" s="51">
        <f>E93+E95+E94+E92</f>
        <v>0</v>
      </c>
      <c r="F90" s="51">
        <f>F93+F95+F94+F92</f>
        <v>0</v>
      </c>
      <c r="G90" s="51">
        <f>G93+G95+G94+G92</f>
        <v>30000</v>
      </c>
      <c r="H90" s="51"/>
      <c r="I90" s="51"/>
      <c r="J90" s="51"/>
      <c r="K90" s="51"/>
      <c r="L90" s="51"/>
      <c r="M90" s="51"/>
      <c r="N90" s="13"/>
    </row>
    <row r="91" spans="1:14" ht="16.5" thickBot="1">
      <c r="A91" s="49" t="s">
        <v>64</v>
      </c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13"/>
    </row>
    <row r="92" spans="1:14" ht="53.25" customHeight="1" thickBot="1">
      <c r="A92" s="49" t="s">
        <v>65</v>
      </c>
      <c r="B92" s="50" t="s">
        <v>66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13"/>
    </row>
    <row r="93" spans="1:14" ht="68.25" customHeight="1" thickBot="1">
      <c r="A93" s="49" t="s">
        <v>131</v>
      </c>
      <c r="B93" s="50" t="s">
        <v>132</v>
      </c>
      <c r="C93" s="51">
        <f>D93+E93+G93</f>
        <v>0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13"/>
    </row>
    <row r="94" spans="1:14" ht="66" customHeight="1" thickBot="1">
      <c r="A94" s="49" t="s">
        <v>133</v>
      </c>
      <c r="B94" s="50">
        <v>346</v>
      </c>
      <c r="C94" s="51">
        <f>D94+E94+G94</f>
        <v>0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13"/>
    </row>
    <row r="95" spans="1:14" ht="78" customHeight="1" thickBot="1">
      <c r="A95" s="49" t="s">
        <v>134</v>
      </c>
      <c r="B95" s="50">
        <v>349</v>
      </c>
      <c r="C95" s="51">
        <f>D95+E95+G95</f>
        <v>275300</v>
      </c>
      <c r="D95" s="51">
        <v>245300</v>
      </c>
      <c r="E95" s="51"/>
      <c r="F95" s="51"/>
      <c r="G95" s="51">
        <v>30000</v>
      </c>
      <c r="H95" s="51"/>
      <c r="I95" s="51"/>
      <c r="J95" s="51"/>
      <c r="K95" s="51"/>
      <c r="L95" s="51"/>
      <c r="M95" s="51"/>
      <c r="N95" s="13"/>
    </row>
    <row r="96" spans="1:14" ht="50.25" customHeight="1" thickBot="1">
      <c r="A96" s="58" t="s">
        <v>135</v>
      </c>
      <c r="B96" s="50" t="s">
        <v>14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13"/>
    </row>
    <row r="97" spans="1:13" ht="20.25" customHeight="1" thickBot="1">
      <c r="A97" s="27" t="s">
        <v>127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9"/>
    </row>
    <row r="98" spans="1:13" ht="32.25" customHeight="1" thickBot="1">
      <c r="A98" s="43" t="s">
        <v>128</v>
      </c>
      <c r="B98" s="44" t="s">
        <v>14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ht="24" customHeight="1" thickBot="1">
      <c r="A99" s="46" t="s">
        <v>15</v>
      </c>
      <c r="B99" s="47" t="s">
        <v>14</v>
      </c>
      <c r="C99" s="48">
        <f>SUM(D99:G99)</f>
        <v>9999500</v>
      </c>
      <c r="D99" s="48">
        <f>D112</f>
        <v>8373200</v>
      </c>
      <c r="E99" s="48">
        <f>E112</f>
        <v>465300</v>
      </c>
      <c r="F99" s="48"/>
      <c r="G99" s="48">
        <f>G112</f>
        <v>1161000</v>
      </c>
      <c r="H99" s="48"/>
      <c r="I99" s="48"/>
      <c r="J99" s="48"/>
      <c r="K99" s="48"/>
      <c r="L99" s="48"/>
      <c r="M99" s="48"/>
    </row>
    <row r="100" spans="1:13" ht="16.5" thickBot="1">
      <c r="A100" s="49" t="s">
        <v>16</v>
      </c>
      <c r="B100" s="50" t="s">
        <v>14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36.75" customHeight="1" thickBot="1">
      <c r="A101" s="49" t="s">
        <v>17</v>
      </c>
      <c r="B101" s="50" t="s">
        <v>14</v>
      </c>
      <c r="C101" s="48">
        <f>D99</f>
        <v>8373200</v>
      </c>
      <c r="D101" s="48">
        <f>C101</f>
        <v>8373200</v>
      </c>
      <c r="E101" s="51" t="s">
        <v>14</v>
      </c>
      <c r="F101" s="51" t="s">
        <v>14</v>
      </c>
      <c r="G101" s="51" t="s">
        <v>14</v>
      </c>
      <c r="H101" s="51" t="s">
        <v>14</v>
      </c>
      <c r="I101" s="51"/>
      <c r="J101" s="51" t="s">
        <v>14</v>
      </c>
      <c r="K101" s="51" t="s">
        <v>14</v>
      </c>
      <c r="L101" s="51" t="s">
        <v>14</v>
      </c>
      <c r="M101" s="51" t="s">
        <v>14</v>
      </c>
    </row>
    <row r="102" spans="1:13" ht="37.5" customHeight="1" thickBot="1">
      <c r="A102" s="49" t="s">
        <v>18</v>
      </c>
      <c r="B102" s="50" t="s">
        <v>14</v>
      </c>
      <c r="C102" s="51">
        <f>E99</f>
        <v>465300</v>
      </c>
      <c r="D102" s="51" t="s">
        <v>14</v>
      </c>
      <c r="E102" s="51">
        <f>C102</f>
        <v>465300</v>
      </c>
      <c r="F102" s="51" t="s">
        <v>14</v>
      </c>
      <c r="G102" s="51" t="s">
        <v>14</v>
      </c>
      <c r="H102" s="51" t="s">
        <v>14</v>
      </c>
      <c r="I102" s="51" t="s">
        <v>14</v>
      </c>
      <c r="J102" s="51"/>
      <c r="K102" s="51" t="s">
        <v>14</v>
      </c>
      <c r="L102" s="51" t="s">
        <v>14</v>
      </c>
      <c r="M102" s="51" t="s">
        <v>14</v>
      </c>
    </row>
    <row r="103" spans="1:13" ht="27" customHeight="1" thickBot="1">
      <c r="A103" s="49" t="s">
        <v>19</v>
      </c>
      <c r="B103" s="50" t="s">
        <v>14</v>
      </c>
      <c r="C103" s="51"/>
      <c r="D103" s="51" t="s">
        <v>14</v>
      </c>
      <c r="E103" s="51" t="s">
        <v>14</v>
      </c>
      <c r="F103" s="51"/>
      <c r="G103" s="51" t="s">
        <v>14</v>
      </c>
      <c r="H103" s="51" t="s">
        <v>14</v>
      </c>
      <c r="I103" s="51" t="s">
        <v>14</v>
      </c>
      <c r="J103" s="51" t="s">
        <v>14</v>
      </c>
      <c r="K103" s="51"/>
      <c r="L103" s="51" t="s">
        <v>14</v>
      </c>
      <c r="M103" s="51" t="s">
        <v>14</v>
      </c>
    </row>
    <row r="104" spans="1:13" ht="37.5" customHeight="1" thickBot="1">
      <c r="A104" s="52" t="s">
        <v>20</v>
      </c>
      <c r="B104" s="53" t="s">
        <v>14</v>
      </c>
      <c r="C104" s="54"/>
      <c r="D104" s="54" t="s">
        <v>14</v>
      </c>
      <c r="E104" s="54" t="s">
        <v>14</v>
      </c>
      <c r="F104" s="54" t="s">
        <v>14</v>
      </c>
      <c r="G104" s="55"/>
      <c r="H104" s="54" t="s">
        <v>14</v>
      </c>
      <c r="I104" s="54" t="s">
        <v>14</v>
      </c>
      <c r="J104" s="54" t="s">
        <v>14</v>
      </c>
      <c r="K104" s="54" t="s">
        <v>14</v>
      </c>
      <c r="L104" s="54"/>
      <c r="M104" s="54" t="s">
        <v>14</v>
      </c>
    </row>
    <row r="105" spans="1:13" ht="18.75" customHeight="1" hidden="1">
      <c r="A105" s="52"/>
      <c r="B105" s="53"/>
      <c r="C105" s="54"/>
      <c r="D105" s="54"/>
      <c r="E105" s="54"/>
      <c r="F105" s="54"/>
      <c r="G105" s="55"/>
      <c r="H105" s="54"/>
      <c r="I105" s="54"/>
      <c r="J105" s="54"/>
      <c r="K105" s="54"/>
      <c r="L105" s="54"/>
      <c r="M105" s="54"/>
    </row>
    <row r="106" spans="1:13" ht="18.75" customHeight="1" hidden="1" thickBot="1">
      <c r="A106" s="52"/>
      <c r="B106" s="53"/>
      <c r="C106" s="54"/>
      <c r="D106" s="54"/>
      <c r="E106" s="54"/>
      <c r="F106" s="54"/>
      <c r="G106" s="55"/>
      <c r="H106" s="54"/>
      <c r="I106" s="54"/>
      <c r="J106" s="54"/>
      <c r="K106" s="54"/>
      <c r="L106" s="54"/>
      <c r="M106" s="54"/>
    </row>
    <row r="107" spans="1:13" ht="6" customHeight="1" hidden="1">
      <c r="A107" s="52"/>
      <c r="B107" s="53"/>
      <c r="C107" s="54"/>
      <c r="D107" s="54"/>
      <c r="E107" s="54"/>
      <c r="F107" s="54"/>
      <c r="G107" s="55"/>
      <c r="H107" s="54"/>
      <c r="I107" s="54"/>
      <c r="J107" s="54"/>
      <c r="K107" s="54"/>
      <c r="L107" s="54"/>
      <c r="M107" s="54"/>
    </row>
    <row r="108" spans="1:13" ht="47.25" customHeight="1" thickBot="1">
      <c r="A108" s="52" t="s">
        <v>67</v>
      </c>
      <c r="B108" s="53" t="s">
        <v>14</v>
      </c>
      <c r="C108" s="54">
        <f>G99</f>
        <v>1161000</v>
      </c>
      <c r="D108" s="54" t="s">
        <v>14</v>
      </c>
      <c r="E108" s="54" t="s">
        <v>14</v>
      </c>
      <c r="F108" s="54" t="s">
        <v>14</v>
      </c>
      <c r="G108" s="54">
        <f>C108</f>
        <v>1161000</v>
      </c>
      <c r="H108" s="54" t="s">
        <v>14</v>
      </c>
      <c r="I108" s="54" t="s">
        <v>14</v>
      </c>
      <c r="J108" s="54" t="s">
        <v>14</v>
      </c>
      <c r="K108" s="54" t="s">
        <v>14</v>
      </c>
      <c r="L108" s="54"/>
      <c r="M108" s="54" t="s">
        <v>14</v>
      </c>
    </row>
    <row r="109" spans="1:13" ht="7.5" customHeight="1" thickBot="1">
      <c r="A109" s="52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14" ht="31.5" customHeight="1" thickBot="1">
      <c r="A110" s="52" t="s">
        <v>68</v>
      </c>
      <c r="B110" s="53" t="s">
        <v>14</v>
      </c>
      <c r="C110" s="54"/>
      <c r="D110" s="54" t="s">
        <v>14</v>
      </c>
      <c r="E110" s="54" t="s">
        <v>14</v>
      </c>
      <c r="F110" s="54" t="s">
        <v>14</v>
      </c>
      <c r="G110" s="54" t="s">
        <v>14</v>
      </c>
      <c r="H110" s="54"/>
      <c r="I110" s="54" t="s">
        <v>14</v>
      </c>
      <c r="J110" s="54" t="s">
        <v>14</v>
      </c>
      <c r="K110" s="54" t="s">
        <v>14</v>
      </c>
      <c r="L110" s="54" t="s">
        <v>14</v>
      </c>
      <c r="M110" s="54"/>
      <c r="N110" s="13"/>
    </row>
    <row r="111" spans="1:14" ht="6.75" customHeight="1" thickBot="1">
      <c r="A111" s="52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13"/>
    </row>
    <row r="112" spans="1:14" ht="28.5" customHeight="1" thickBot="1">
      <c r="A112" s="46" t="s">
        <v>21</v>
      </c>
      <c r="B112" s="47"/>
      <c r="C112" s="51">
        <f>C114+C123+C161+C167+C171</f>
        <v>9999500</v>
      </c>
      <c r="D112" s="51">
        <f>D114+D123+D161+D167+D171</f>
        <v>8373200</v>
      </c>
      <c r="E112" s="51">
        <f>E114+E123+E161+E167+E171</f>
        <v>465300</v>
      </c>
      <c r="F112" s="51">
        <f>F114+F123+F161+F167+F171</f>
        <v>0</v>
      </c>
      <c r="G112" s="51">
        <f>G114+G123+G161+G167+G171</f>
        <v>1161000</v>
      </c>
      <c r="H112" s="48"/>
      <c r="I112" s="48"/>
      <c r="J112" s="48"/>
      <c r="K112" s="48"/>
      <c r="L112" s="48"/>
      <c r="M112" s="48"/>
      <c r="N112" s="13"/>
    </row>
    <row r="113" spans="1:14" ht="16.5" thickBot="1">
      <c r="A113" s="49" t="s">
        <v>16</v>
      </c>
      <c r="B113" s="50"/>
      <c r="C113" s="56"/>
      <c r="D113" s="56"/>
      <c r="E113" s="56"/>
      <c r="F113" s="51"/>
      <c r="G113" s="56"/>
      <c r="H113" s="51"/>
      <c r="I113" s="51"/>
      <c r="J113" s="51"/>
      <c r="K113" s="51"/>
      <c r="L113" s="51"/>
      <c r="M113" s="51"/>
      <c r="N113" s="13"/>
    </row>
    <row r="114" spans="1:14" ht="50.25" customHeight="1" thickBot="1">
      <c r="A114" s="52" t="s">
        <v>69</v>
      </c>
      <c r="B114" s="53">
        <v>1210</v>
      </c>
      <c r="C114" s="54">
        <f>C117+C118+C119+C120+C121</f>
        <v>5634600</v>
      </c>
      <c r="D114" s="54">
        <f>D117+D118+D119+D120+D121</f>
        <v>5634600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13"/>
    </row>
    <row r="115" spans="1:14" ht="13.5" customHeight="1" hidden="1">
      <c r="A115" s="52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13"/>
    </row>
    <row r="116" spans="1:14" ht="13.5" customHeight="1" hidden="1">
      <c r="A116" s="52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13"/>
    </row>
    <row r="117" spans="1:14" ht="16.5" thickBot="1">
      <c r="A117" s="49" t="s">
        <v>22</v>
      </c>
      <c r="B117" s="50">
        <v>1211</v>
      </c>
      <c r="C117" s="51">
        <f>D117</f>
        <v>4327600</v>
      </c>
      <c r="D117" s="51">
        <f>500700+2782000+1044900</f>
        <v>4327600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13"/>
    </row>
    <row r="118" spans="1:14" ht="81.75" customHeight="1" thickBot="1">
      <c r="A118" s="49" t="s">
        <v>80</v>
      </c>
      <c r="B118" s="50" t="s">
        <v>81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13"/>
    </row>
    <row r="119" spans="1:14" ht="81.75" customHeight="1" thickBot="1">
      <c r="A119" s="57" t="s">
        <v>82</v>
      </c>
      <c r="B119" s="50" t="s">
        <v>83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13"/>
    </row>
    <row r="120" spans="1:14" ht="21.75" customHeight="1" thickBot="1">
      <c r="A120" s="49" t="s">
        <v>89</v>
      </c>
      <c r="B120" s="50" t="s">
        <v>88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13"/>
    </row>
    <row r="121" spans="1:14" ht="31.5" customHeight="1" thickBot="1">
      <c r="A121" s="52" t="s">
        <v>70</v>
      </c>
      <c r="B121" s="53">
        <v>1213</v>
      </c>
      <c r="C121" s="54">
        <f>D121</f>
        <v>1307000</v>
      </c>
      <c r="D121" s="54">
        <f>151200+840200+315600</f>
        <v>1307000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13"/>
    </row>
    <row r="122" spans="1:14" ht="7.5" customHeight="1" thickBot="1">
      <c r="A122" s="52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13"/>
    </row>
    <row r="123" spans="1:14" ht="16.5" thickBot="1">
      <c r="A123" s="49" t="s">
        <v>23</v>
      </c>
      <c r="B123" s="53">
        <v>1220</v>
      </c>
      <c r="C123" s="54">
        <f>C126+C127+C128+C138+C140+C149+C160</f>
        <v>3370400</v>
      </c>
      <c r="D123" s="54">
        <f>D126+D127+D128+D138+D140+D149+D160</f>
        <v>2239400</v>
      </c>
      <c r="E123" s="54">
        <f>E126+E127+E128+E138+E140+E149+E160</f>
        <v>0</v>
      </c>
      <c r="F123" s="54">
        <f>F126+F127+F128+F138+F140+F149+F160</f>
        <v>0</v>
      </c>
      <c r="G123" s="54">
        <f>G126+G127+G128+G138+G140+G149+G160</f>
        <v>1131000</v>
      </c>
      <c r="H123" s="54"/>
      <c r="I123" s="54"/>
      <c r="J123" s="54"/>
      <c r="K123" s="54"/>
      <c r="L123" s="54"/>
      <c r="M123" s="54"/>
      <c r="N123" s="13"/>
    </row>
    <row r="124" spans="1:14" ht="16.5" thickBot="1">
      <c r="A124" s="49" t="s">
        <v>24</v>
      </c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13"/>
    </row>
    <row r="125" spans="1:14" ht="16.5" thickBot="1">
      <c r="A125" s="49" t="s">
        <v>25</v>
      </c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13"/>
    </row>
    <row r="126" spans="1:14" ht="16.5" thickBot="1">
      <c r="A126" s="49" t="s">
        <v>26</v>
      </c>
      <c r="B126" s="50">
        <v>1221</v>
      </c>
      <c r="C126" s="51">
        <f>D126</f>
        <v>26400</v>
      </c>
      <c r="D126" s="51">
        <v>26400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13"/>
    </row>
    <row r="127" spans="1:14" ht="16.5" thickBot="1">
      <c r="A127" s="49" t="s">
        <v>27</v>
      </c>
      <c r="B127" s="50">
        <v>1222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13"/>
    </row>
    <row r="128" spans="1:14" ht="16.5" thickBot="1">
      <c r="A128" s="49" t="s">
        <v>28</v>
      </c>
      <c r="B128" s="50">
        <v>1223</v>
      </c>
      <c r="C128" s="51">
        <f>C130+C131+C132+C133+C134+C135+C136+C137</f>
        <v>593200</v>
      </c>
      <c r="D128" s="51">
        <f>D130+D131+D132+D133+D134+D135+D136+D137</f>
        <v>593200</v>
      </c>
      <c r="E128" s="51">
        <f>E130+E131+E132+E133+E134+E135+E136+E137</f>
        <v>0</v>
      </c>
      <c r="F128" s="51">
        <f>F130+F131+F132+F133+F134+F135+F136+F137</f>
        <v>0</v>
      </c>
      <c r="G128" s="51">
        <f>G130+G131+G132+G133+G134+G135+G136+G137</f>
        <v>0</v>
      </c>
      <c r="H128" s="51"/>
      <c r="I128" s="51"/>
      <c r="J128" s="51"/>
      <c r="K128" s="51"/>
      <c r="L128" s="51"/>
      <c r="M128" s="51"/>
      <c r="N128" s="13"/>
    </row>
    <row r="129" spans="1:14" ht="16.5" thickBot="1">
      <c r="A129" s="49" t="s">
        <v>29</v>
      </c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13"/>
    </row>
    <row r="130" spans="1:14" ht="33" customHeight="1" thickBot="1">
      <c r="A130" s="49" t="s">
        <v>30</v>
      </c>
      <c r="B130" s="50" t="s">
        <v>31</v>
      </c>
      <c r="C130" s="51">
        <f>D130</f>
        <v>336400</v>
      </c>
      <c r="D130" s="51">
        <v>336400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13"/>
    </row>
    <row r="131" spans="1:14" ht="32.25" customHeight="1" thickBot="1">
      <c r="A131" s="49" t="s">
        <v>32</v>
      </c>
      <c r="B131" s="50" t="s">
        <v>33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13"/>
    </row>
    <row r="132" spans="1:14" ht="30.75" customHeight="1" thickBot="1">
      <c r="A132" s="49" t="s">
        <v>34</v>
      </c>
      <c r="B132" s="50" t="s">
        <v>35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13"/>
    </row>
    <row r="133" spans="1:14" ht="33.75" customHeight="1" thickBot="1">
      <c r="A133" s="49" t="s">
        <v>36</v>
      </c>
      <c r="B133" s="50" t="s">
        <v>37</v>
      </c>
      <c r="C133" s="51">
        <f>D133</f>
        <v>20900</v>
      </c>
      <c r="D133" s="51">
        <v>20900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13"/>
    </row>
    <row r="134" spans="1:14" ht="31.5" customHeight="1" thickBot="1">
      <c r="A134" s="49" t="s">
        <v>38</v>
      </c>
      <c r="B134" s="50" t="s">
        <v>39</v>
      </c>
      <c r="C134" s="51">
        <f>D134</f>
        <v>0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13"/>
    </row>
    <row r="135" spans="1:14" ht="33.75" customHeight="1" thickBot="1">
      <c r="A135" s="49" t="s">
        <v>40</v>
      </c>
      <c r="B135" s="50" t="s">
        <v>41</v>
      </c>
      <c r="C135" s="51">
        <f>D135</f>
        <v>210000</v>
      </c>
      <c r="D135" s="51">
        <v>210000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13"/>
    </row>
    <row r="136" spans="1:14" ht="36" customHeight="1" thickBot="1">
      <c r="A136" s="49" t="s">
        <v>42</v>
      </c>
      <c r="B136" s="50" t="s">
        <v>43</v>
      </c>
      <c r="C136" s="51">
        <f>D136</f>
        <v>25900</v>
      </c>
      <c r="D136" s="51">
        <v>25900</v>
      </c>
      <c r="E136" s="51"/>
      <c r="F136" s="51"/>
      <c r="G136" s="51"/>
      <c r="H136" s="51"/>
      <c r="I136" s="51"/>
      <c r="J136" s="51"/>
      <c r="K136" s="51"/>
      <c r="L136" s="51"/>
      <c r="M136" s="51"/>
      <c r="N136" s="13"/>
    </row>
    <row r="137" spans="1:14" ht="38.25" customHeight="1" thickBot="1">
      <c r="A137" s="49" t="s">
        <v>44</v>
      </c>
      <c r="B137" s="50" t="s">
        <v>45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13"/>
    </row>
    <row r="138" spans="1:14" ht="15.75" customHeight="1" thickBot="1">
      <c r="A138" s="52" t="s">
        <v>71</v>
      </c>
      <c r="B138" s="53">
        <v>1224</v>
      </c>
      <c r="C138" s="54">
        <f>D138</f>
        <v>5400</v>
      </c>
      <c r="D138" s="54">
        <v>5400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13"/>
    </row>
    <row r="139" spans="1:14" ht="24.75" customHeight="1" thickBot="1">
      <c r="A139" s="52"/>
      <c r="B139" s="5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13"/>
    </row>
    <row r="140" spans="1:14" ht="15.75" customHeight="1" thickBot="1">
      <c r="A140" s="52" t="s">
        <v>72</v>
      </c>
      <c r="B140" s="53">
        <v>1225</v>
      </c>
      <c r="C140" s="54">
        <f>C143+C144+C145+C146+C148+C147</f>
        <v>85400</v>
      </c>
      <c r="D140" s="54">
        <f>D143+D144+D145+D146+D148+D147</f>
        <v>85400</v>
      </c>
      <c r="E140" s="54">
        <f>E143+E144+E145+E146+E148+E147</f>
        <v>0</v>
      </c>
      <c r="F140" s="54">
        <f>F143+F144+F145+F146+F148+F147</f>
        <v>0</v>
      </c>
      <c r="G140" s="54">
        <f>G143+G144+G145+G146+G148+G147</f>
        <v>0</v>
      </c>
      <c r="H140" s="54"/>
      <c r="I140" s="54"/>
      <c r="J140" s="54"/>
      <c r="K140" s="54"/>
      <c r="L140" s="54"/>
      <c r="M140" s="54"/>
      <c r="N140" s="13"/>
    </row>
    <row r="141" spans="1:14" ht="19.5" customHeight="1" thickBot="1">
      <c r="A141" s="52"/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13"/>
    </row>
    <row r="142" spans="1:14" ht="16.5" thickBot="1">
      <c r="A142" s="49" t="s">
        <v>29</v>
      </c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13"/>
    </row>
    <row r="143" spans="1:14" ht="16.5" thickBot="1">
      <c r="A143" s="49" t="s">
        <v>73</v>
      </c>
      <c r="B143" s="50" t="s">
        <v>74</v>
      </c>
      <c r="C143" s="51">
        <f>D143</f>
        <v>18600</v>
      </c>
      <c r="D143" s="51">
        <v>18600</v>
      </c>
      <c r="E143" s="51"/>
      <c r="F143" s="51"/>
      <c r="G143" s="51"/>
      <c r="H143" s="51"/>
      <c r="I143" s="51"/>
      <c r="J143" s="51"/>
      <c r="K143" s="51"/>
      <c r="L143" s="51"/>
      <c r="M143" s="51"/>
      <c r="N143" s="13"/>
    </row>
    <row r="144" spans="1:14" ht="18" customHeight="1" thickBot="1">
      <c r="A144" s="49" t="s">
        <v>46</v>
      </c>
      <c r="B144" s="50" t="s">
        <v>47</v>
      </c>
      <c r="C144" s="51">
        <f>D144</f>
        <v>20000</v>
      </c>
      <c r="D144" s="51">
        <v>20000</v>
      </c>
      <c r="E144" s="51"/>
      <c r="F144" s="51"/>
      <c r="G144" s="51"/>
      <c r="H144" s="51"/>
      <c r="I144" s="51"/>
      <c r="J144" s="51"/>
      <c r="K144" s="51"/>
      <c r="L144" s="51"/>
      <c r="M144" s="51"/>
      <c r="N144" s="13"/>
    </row>
    <row r="145" spans="1:14" ht="18.75" customHeight="1" thickBot="1">
      <c r="A145" s="49" t="s">
        <v>48</v>
      </c>
      <c r="B145" s="50" t="s">
        <v>49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13"/>
    </row>
    <row r="146" spans="1:14" ht="32.25" thickBot="1">
      <c r="A146" s="49" t="s">
        <v>96</v>
      </c>
      <c r="B146" s="50" t="s">
        <v>90</v>
      </c>
      <c r="C146" s="51">
        <f>D146</f>
        <v>22000</v>
      </c>
      <c r="D146" s="51">
        <v>22000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13"/>
    </row>
    <row r="147" spans="1:14" ht="16.5" thickBot="1">
      <c r="A147" s="49" t="s">
        <v>101</v>
      </c>
      <c r="B147" s="50" t="s">
        <v>100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13"/>
    </row>
    <row r="148" spans="1:14" ht="36" customHeight="1" thickBot="1">
      <c r="A148" s="49" t="s">
        <v>50</v>
      </c>
      <c r="B148" s="50" t="s">
        <v>51</v>
      </c>
      <c r="C148" s="51">
        <f>D148</f>
        <v>24800</v>
      </c>
      <c r="D148" s="51">
        <v>24800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13"/>
    </row>
    <row r="149" spans="1:14" ht="23.25" customHeight="1" thickBot="1">
      <c r="A149" s="49" t="s">
        <v>52</v>
      </c>
      <c r="B149" s="50">
        <v>1226</v>
      </c>
      <c r="C149" s="51">
        <f>C151+C152+C153+C154+C155+C156+C157+C158</f>
        <v>2660000</v>
      </c>
      <c r="D149" s="51">
        <f>D151+D152+D153+D154+D155+D156+D157+D158</f>
        <v>1529000</v>
      </c>
      <c r="E149" s="51">
        <f>E151+E152+E153+E154+E155+E156+E157+E158</f>
        <v>0</v>
      </c>
      <c r="F149" s="51">
        <f>F151+F152+F153+F154+F155+F156+F157+F158</f>
        <v>0</v>
      </c>
      <c r="G149" s="51">
        <f>G151+G152+G153+G154+G155+G156+G157+G158</f>
        <v>1131000</v>
      </c>
      <c r="H149" s="51"/>
      <c r="I149" s="51"/>
      <c r="J149" s="51"/>
      <c r="K149" s="51"/>
      <c r="L149" s="51"/>
      <c r="M149" s="51"/>
      <c r="N149" s="13"/>
    </row>
    <row r="150" spans="1:14" ht="20.25" customHeight="1" thickBot="1">
      <c r="A150" s="49" t="s">
        <v>29</v>
      </c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13"/>
    </row>
    <row r="151" spans="1:14" ht="30.75" customHeight="1" thickBot="1">
      <c r="A151" s="49" t="s">
        <v>99</v>
      </c>
      <c r="B151" s="50" t="s">
        <v>98</v>
      </c>
      <c r="C151" s="51">
        <f>D151+E151+G151</f>
        <v>0</v>
      </c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13"/>
    </row>
    <row r="152" spans="1:14" ht="20.25" customHeight="1" thickBot="1">
      <c r="A152" s="49" t="s">
        <v>95</v>
      </c>
      <c r="B152" s="50" t="s">
        <v>91</v>
      </c>
      <c r="C152" s="51">
        <f>D152+E152+G152</f>
        <v>2150600</v>
      </c>
      <c r="D152" s="51">
        <v>1019600</v>
      </c>
      <c r="E152" s="51"/>
      <c r="F152" s="51"/>
      <c r="G152" s="51">
        <v>1131000</v>
      </c>
      <c r="H152" s="51"/>
      <c r="I152" s="51"/>
      <c r="J152" s="51"/>
      <c r="K152" s="51"/>
      <c r="L152" s="51"/>
      <c r="M152" s="51"/>
      <c r="N152" s="13"/>
    </row>
    <row r="153" spans="1:14" ht="18" customHeight="1" thickBot="1">
      <c r="A153" s="49" t="s">
        <v>87</v>
      </c>
      <c r="B153" s="50" t="s">
        <v>86</v>
      </c>
      <c r="C153" s="51">
        <f>D153+E153+G153</f>
        <v>410400</v>
      </c>
      <c r="D153" s="51">
        <v>410400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13"/>
    </row>
    <row r="154" spans="1:14" ht="21" customHeight="1" thickBot="1">
      <c r="A154" s="49" t="s">
        <v>78</v>
      </c>
      <c r="B154" s="50" t="s">
        <v>79</v>
      </c>
      <c r="C154" s="51">
        <f>D154</f>
        <v>0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13"/>
    </row>
    <row r="155" spans="1:14" ht="54" customHeight="1" thickBot="1">
      <c r="A155" s="49" t="s">
        <v>94</v>
      </c>
      <c r="B155" s="50" t="s">
        <v>92</v>
      </c>
      <c r="C155" s="51">
        <f>D155</f>
        <v>0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13"/>
    </row>
    <row r="156" spans="1:14" ht="21" customHeight="1" thickBot="1">
      <c r="A156" s="49" t="s">
        <v>84</v>
      </c>
      <c r="B156" s="50" t="s">
        <v>85</v>
      </c>
      <c r="C156" s="51">
        <f>D156+E156+G156</f>
        <v>0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13"/>
    </row>
    <row r="157" spans="1:14" ht="63.75" customHeight="1" thickBot="1">
      <c r="A157" s="57" t="s">
        <v>105</v>
      </c>
      <c r="B157" s="50" t="s">
        <v>104</v>
      </c>
      <c r="C157" s="51">
        <f>D157</f>
        <v>21800</v>
      </c>
      <c r="D157" s="51">
        <v>21800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13"/>
    </row>
    <row r="158" spans="1:14" ht="25.5" customHeight="1" thickBot="1">
      <c r="A158" s="49" t="s">
        <v>52</v>
      </c>
      <c r="B158" s="50" t="s">
        <v>75</v>
      </c>
      <c r="C158" s="51">
        <f>D158+E158+G158</f>
        <v>77200</v>
      </c>
      <c r="D158" s="51">
        <v>77200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13"/>
    </row>
    <row r="159" spans="1:14" ht="63.75" customHeight="1" thickBot="1">
      <c r="A159" s="57" t="s">
        <v>105</v>
      </c>
      <c r="B159" s="50" t="s">
        <v>104</v>
      </c>
      <c r="C159" s="51">
        <f>D159</f>
        <v>21800</v>
      </c>
      <c r="D159" s="51">
        <v>21800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13"/>
    </row>
    <row r="160" spans="1:14" ht="63.75" customHeight="1" thickBot="1">
      <c r="A160" s="49" t="s">
        <v>129</v>
      </c>
      <c r="B160" s="50">
        <v>227</v>
      </c>
      <c r="C160" s="51">
        <f>D160</f>
        <v>0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13"/>
    </row>
    <row r="161" spans="1:14" ht="21" customHeight="1" thickBot="1">
      <c r="A161" s="53" t="s">
        <v>76</v>
      </c>
      <c r="B161" s="53">
        <v>1260</v>
      </c>
      <c r="C161" s="54">
        <f>D161+E161</f>
        <v>465300</v>
      </c>
      <c r="D161" s="54">
        <f>D164+D166</f>
        <v>0</v>
      </c>
      <c r="E161" s="54">
        <f>E164</f>
        <v>465300</v>
      </c>
      <c r="F161" s="54"/>
      <c r="G161" s="54"/>
      <c r="H161" s="54"/>
      <c r="I161" s="54"/>
      <c r="J161" s="54"/>
      <c r="K161" s="54"/>
      <c r="L161" s="54"/>
      <c r="M161" s="54"/>
      <c r="N161" s="13"/>
    </row>
    <row r="162" spans="1:14" ht="13.5" customHeight="1" hidden="1">
      <c r="A162" s="53"/>
      <c r="B162" s="5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13"/>
    </row>
    <row r="163" spans="1:14" ht="13.5" customHeight="1" hidden="1">
      <c r="A163" s="53"/>
      <c r="B163" s="50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13"/>
    </row>
    <row r="164" spans="1:14" ht="36" customHeight="1" thickBot="1">
      <c r="A164" s="53" t="s">
        <v>77</v>
      </c>
      <c r="B164" s="53">
        <v>1262</v>
      </c>
      <c r="C164" s="54">
        <f>D164+E164+G164</f>
        <v>465300</v>
      </c>
      <c r="D164" s="54"/>
      <c r="E164" s="25">
        <v>465300</v>
      </c>
      <c r="F164" s="54"/>
      <c r="G164" s="54"/>
      <c r="H164" s="54"/>
      <c r="I164" s="54"/>
      <c r="J164" s="54"/>
      <c r="K164" s="54"/>
      <c r="L164" s="54"/>
      <c r="M164" s="54"/>
      <c r="N164" s="13"/>
    </row>
    <row r="165" spans="1:14" ht="13.5" customHeight="1" hidden="1" thickBot="1">
      <c r="A165" s="53"/>
      <c r="B165" s="53"/>
      <c r="C165" s="54"/>
      <c r="D165" s="54"/>
      <c r="E165" s="26"/>
      <c r="F165" s="54"/>
      <c r="G165" s="54"/>
      <c r="H165" s="54"/>
      <c r="I165" s="54"/>
      <c r="J165" s="54"/>
      <c r="K165" s="54"/>
      <c r="L165" s="54"/>
      <c r="M165" s="54"/>
      <c r="N165" s="13"/>
    </row>
    <row r="166" spans="1:14" ht="70.5" customHeight="1" thickBot="1">
      <c r="A166" s="49" t="s">
        <v>54</v>
      </c>
      <c r="B166" s="50">
        <v>1263</v>
      </c>
      <c r="C166" s="51">
        <f>D166</f>
        <v>0</v>
      </c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13"/>
    </row>
    <row r="167" spans="1:14" ht="16.5" thickBot="1">
      <c r="A167" s="49" t="s">
        <v>55</v>
      </c>
      <c r="B167" s="50">
        <v>1290</v>
      </c>
      <c r="C167" s="51">
        <f>C168</f>
        <v>195400</v>
      </c>
      <c r="D167" s="51">
        <f>D168</f>
        <v>195400</v>
      </c>
      <c r="E167" s="51">
        <f>E168</f>
        <v>0</v>
      </c>
      <c r="F167" s="51">
        <f>F168</f>
        <v>0</v>
      </c>
      <c r="G167" s="51">
        <f>G168</f>
        <v>0</v>
      </c>
      <c r="H167" s="51"/>
      <c r="I167" s="51"/>
      <c r="J167" s="51"/>
      <c r="K167" s="51"/>
      <c r="L167" s="51"/>
      <c r="M167" s="51"/>
      <c r="N167" s="13"/>
    </row>
    <row r="168" spans="1:14" ht="50.25" customHeight="1" thickBot="1">
      <c r="A168" s="49" t="s">
        <v>130</v>
      </c>
      <c r="B168" s="50">
        <v>1291</v>
      </c>
      <c r="C168" s="51">
        <f>D168+E168+G168</f>
        <v>195400</v>
      </c>
      <c r="D168" s="51">
        <v>195400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13"/>
    </row>
    <row r="169" spans="1:14" ht="51.75" customHeight="1" thickBot="1">
      <c r="A169" s="49" t="s">
        <v>103</v>
      </c>
      <c r="B169" s="50" t="s">
        <v>102</v>
      </c>
      <c r="C169" s="51">
        <f>D169+E169+G169</f>
        <v>0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13"/>
    </row>
    <row r="170" spans="1:14" ht="34.5" customHeight="1" thickBot="1">
      <c r="A170" s="49" t="s">
        <v>93</v>
      </c>
      <c r="B170" s="50" t="s">
        <v>97</v>
      </c>
      <c r="C170" s="51">
        <f>D170+E170+G170</f>
        <v>0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13"/>
    </row>
    <row r="171" spans="1:14" ht="33" customHeight="1" thickBot="1">
      <c r="A171" s="49" t="s">
        <v>56</v>
      </c>
      <c r="B171" s="50">
        <v>1300</v>
      </c>
      <c r="C171" s="51">
        <f>C173+C177+C179</f>
        <v>333800</v>
      </c>
      <c r="D171" s="51">
        <f>D173+D177+D179+D176</f>
        <v>303800</v>
      </c>
      <c r="E171" s="51">
        <f>E173+E177+E179+E176</f>
        <v>0</v>
      </c>
      <c r="F171" s="51">
        <f>F173+F177+F179+F176</f>
        <v>0</v>
      </c>
      <c r="G171" s="51">
        <f>G173+G177+G179+G176</f>
        <v>30000</v>
      </c>
      <c r="H171" s="51"/>
      <c r="I171" s="51"/>
      <c r="J171" s="51"/>
      <c r="K171" s="51"/>
      <c r="L171" s="51"/>
      <c r="M171" s="51"/>
      <c r="N171" s="13"/>
    </row>
    <row r="172" spans="1:14" ht="16.5" thickBot="1">
      <c r="A172" s="49" t="s">
        <v>53</v>
      </c>
      <c r="B172" s="50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13"/>
    </row>
    <row r="173" spans="1:14" ht="16.5" thickBot="1">
      <c r="A173" s="49" t="s">
        <v>57</v>
      </c>
      <c r="B173" s="50">
        <v>1310</v>
      </c>
      <c r="C173" s="51">
        <f>C176</f>
        <v>58500</v>
      </c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13"/>
    </row>
    <row r="174" spans="1:14" ht="16.5" thickBot="1">
      <c r="A174" s="49" t="s">
        <v>29</v>
      </c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13"/>
    </row>
    <row r="175" spans="1:14" ht="20.25" customHeight="1" thickBot="1">
      <c r="A175" s="49" t="s">
        <v>58</v>
      </c>
      <c r="B175" s="50" t="s">
        <v>59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13"/>
    </row>
    <row r="176" spans="1:14" ht="50.25" customHeight="1" thickBot="1">
      <c r="A176" s="49" t="s">
        <v>60</v>
      </c>
      <c r="B176" s="50">
        <v>1312</v>
      </c>
      <c r="C176" s="51">
        <f>D176+E176+G176</f>
        <v>58500</v>
      </c>
      <c r="D176" s="51">
        <v>58500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13"/>
    </row>
    <row r="177" spans="1:14" ht="24.75" customHeight="1" thickBot="1">
      <c r="A177" s="49" t="s">
        <v>61</v>
      </c>
      <c r="B177" s="50">
        <v>1320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13"/>
    </row>
    <row r="178" spans="1:14" ht="27.75" customHeight="1" thickBot="1">
      <c r="A178" s="49" t="s">
        <v>62</v>
      </c>
      <c r="B178" s="50">
        <v>1330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13"/>
    </row>
    <row r="179" spans="1:14" ht="25.5" customHeight="1" thickBot="1">
      <c r="A179" s="49" t="s">
        <v>63</v>
      </c>
      <c r="B179" s="50">
        <v>1340</v>
      </c>
      <c r="C179" s="51">
        <f>C182+C184+C183+C181</f>
        <v>275300</v>
      </c>
      <c r="D179" s="51">
        <f>D182+D184+D183+D181</f>
        <v>245300</v>
      </c>
      <c r="E179" s="51">
        <f>E182+E184+E183+E181</f>
        <v>0</v>
      </c>
      <c r="F179" s="51">
        <f>F182+F184+F183+F181</f>
        <v>0</v>
      </c>
      <c r="G179" s="51">
        <f>G182+G184+G183+G181</f>
        <v>30000</v>
      </c>
      <c r="H179" s="51"/>
      <c r="I179" s="51"/>
      <c r="J179" s="51"/>
      <c r="K179" s="51"/>
      <c r="L179" s="51"/>
      <c r="M179" s="51"/>
      <c r="N179" s="13"/>
    </row>
    <row r="180" spans="1:14" ht="16.5" thickBot="1">
      <c r="A180" s="49" t="s">
        <v>64</v>
      </c>
      <c r="B180" s="50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13"/>
    </row>
    <row r="181" spans="1:14" ht="53.25" customHeight="1" thickBot="1">
      <c r="A181" s="49" t="s">
        <v>65</v>
      </c>
      <c r="B181" s="50" t="s">
        <v>66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13"/>
    </row>
    <row r="182" spans="1:14" ht="68.25" customHeight="1" thickBot="1">
      <c r="A182" s="49" t="s">
        <v>131</v>
      </c>
      <c r="B182" s="50" t="s">
        <v>132</v>
      </c>
      <c r="C182" s="51">
        <f>D182+E182+G182</f>
        <v>0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13"/>
    </row>
    <row r="183" spans="1:14" ht="66" customHeight="1" thickBot="1">
      <c r="A183" s="49" t="s">
        <v>133</v>
      </c>
      <c r="B183" s="50">
        <v>346</v>
      </c>
      <c r="C183" s="51">
        <f>D183+E183+G183</f>
        <v>0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13"/>
    </row>
    <row r="184" spans="1:14" ht="78" customHeight="1" thickBot="1">
      <c r="A184" s="49" t="s">
        <v>134</v>
      </c>
      <c r="B184" s="50">
        <v>349</v>
      </c>
      <c r="C184" s="51">
        <f>D184+E184+G184</f>
        <v>275300</v>
      </c>
      <c r="D184" s="51">
        <v>245300</v>
      </c>
      <c r="E184" s="51"/>
      <c r="F184" s="51"/>
      <c r="G184" s="51">
        <v>30000</v>
      </c>
      <c r="H184" s="51"/>
      <c r="I184" s="51"/>
      <c r="J184" s="51"/>
      <c r="K184" s="51"/>
      <c r="L184" s="51"/>
      <c r="M184" s="51"/>
      <c r="N184" s="13"/>
    </row>
    <row r="185" spans="1:14" ht="50.25" customHeight="1" thickBot="1">
      <c r="A185" s="58" t="s">
        <v>135</v>
      </c>
      <c r="B185" s="50" t="s">
        <v>14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13"/>
    </row>
    <row r="186" spans="1:13" ht="20.25" customHeight="1" thickBot="1">
      <c r="A186" s="27" t="s">
        <v>136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9"/>
    </row>
    <row r="187" spans="1:13" ht="33" customHeight="1" thickBot="1">
      <c r="A187" s="43" t="s">
        <v>137</v>
      </c>
      <c r="B187" s="44" t="s">
        <v>14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</row>
    <row r="188" spans="1:13" ht="24" customHeight="1" thickBot="1">
      <c r="A188" s="46" t="s">
        <v>15</v>
      </c>
      <c r="B188" s="47" t="s">
        <v>14</v>
      </c>
      <c r="C188" s="48">
        <f>SUM(D188:G188)</f>
        <v>9964100</v>
      </c>
      <c r="D188" s="48">
        <f>D201</f>
        <v>8319200</v>
      </c>
      <c r="E188" s="48">
        <f>E201</f>
        <v>483900</v>
      </c>
      <c r="F188" s="48"/>
      <c r="G188" s="48">
        <f>G201</f>
        <v>1161000</v>
      </c>
      <c r="H188" s="48"/>
      <c r="I188" s="48"/>
      <c r="J188" s="48"/>
      <c r="K188" s="48"/>
      <c r="L188" s="48"/>
      <c r="M188" s="48"/>
    </row>
    <row r="189" spans="1:13" ht="16.5" thickBot="1">
      <c r="A189" s="49" t="s">
        <v>16</v>
      </c>
      <c r="B189" s="50" t="s">
        <v>14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</row>
    <row r="190" spans="1:13" ht="36.75" customHeight="1" thickBot="1">
      <c r="A190" s="49" t="s">
        <v>17</v>
      </c>
      <c r="B190" s="50" t="s">
        <v>14</v>
      </c>
      <c r="C190" s="48">
        <f>D188</f>
        <v>8319200</v>
      </c>
      <c r="D190" s="48">
        <f>C190</f>
        <v>8319200</v>
      </c>
      <c r="E190" s="51" t="s">
        <v>14</v>
      </c>
      <c r="F190" s="51" t="s">
        <v>14</v>
      </c>
      <c r="G190" s="51" t="s">
        <v>14</v>
      </c>
      <c r="H190" s="51" t="s">
        <v>14</v>
      </c>
      <c r="I190" s="51"/>
      <c r="J190" s="51" t="s">
        <v>14</v>
      </c>
      <c r="K190" s="51" t="s">
        <v>14</v>
      </c>
      <c r="L190" s="51" t="s">
        <v>14</v>
      </c>
      <c r="M190" s="51" t="s">
        <v>14</v>
      </c>
    </row>
    <row r="191" spans="1:13" ht="37.5" customHeight="1" thickBot="1">
      <c r="A191" s="49" t="s">
        <v>18</v>
      </c>
      <c r="B191" s="50" t="s">
        <v>14</v>
      </c>
      <c r="C191" s="51">
        <f>E188</f>
        <v>483900</v>
      </c>
      <c r="D191" s="51" t="s">
        <v>14</v>
      </c>
      <c r="E191" s="51">
        <f>C191</f>
        <v>483900</v>
      </c>
      <c r="F191" s="51" t="s">
        <v>14</v>
      </c>
      <c r="G191" s="51" t="s">
        <v>14</v>
      </c>
      <c r="H191" s="51" t="s">
        <v>14</v>
      </c>
      <c r="I191" s="51" t="s">
        <v>14</v>
      </c>
      <c r="J191" s="51"/>
      <c r="K191" s="51" t="s">
        <v>14</v>
      </c>
      <c r="L191" s="51" t="s">
        <v>14</v>
      </c>
      <c r="M191" s="51" t="s">
        <v>14</v>
      </c>
    </row>
    <row r="192" spans="1:13" ht="27" customHeight="1" thickBot="1">
      <c r="A192" s="49" t="s">
        <v>19</v>
      </c>
      <c r="B192" s="50" t="s">
        <v>14</v>
      </c>
      <c r="C192" s="51"/>
      <c r="D192" s="51" t="s">
        <v>14</v>
      </c>
      <c r="E192" s="51" t="s">
        <v>14</v>
      </c>
      <c r="F192" s="51"/>
      <c r="G192" s="51" t="s">
        <v>14</v>
      </c>
      <c r="H192" s="51" t="s">
        <v>14</v>
      </c>
      <c r="I192" s="51" t="s">
        <v>14</v>
      </c>
      <c r="J192" s="51" t="s">
        <v>14</v>
      </c>
      <c r="K192" s="51"/>
      <c r="L192" s="51" t="s">
        <v>14</v>
      </c>
      <c r="M192" s="51" t="s">
        <v>14</v>
      </c>
    </row>
    <row r="193" spans="1:13" ht="37.5" customHeight="1" thickBot="1">
      <c r="A193" s="52" t="s">
        <v>20</v>
      </c>
      <c r="B193" s="53" t="s">
        <v>14</v>
      </c>
      <c r="C193" s="54"/>
      <c r="D193" s="54" t="s">
        <v>14</v>
      </c>
      <c r="E193" s="54" t="s">
        <v>14</v>
      </c>
      <c r="F193" s="54" t="s">
        <v>14</v>
      </c>
      <c r="G193" s="55"/>
      <c r="H193" s="54" t="s">
        <v>14</v>
      </c>
      <c r="I193" s="54" t="s">
        <v>14</v>
      </c>
      <c r="J193" s="54" t="s">
        <v>14</v>
      </c>
      <c r="K193" s="54" t="s">
        <v>14</v>
      </c>
      <c r="L193" s="54"/>
      <c r="M193" s="54" t="s">
        <v>14</v>
      </c>
    </row>
    <row r="194" spans="1:13" ht="18.75" customHeight="1" hidden="1">
      <c r="A194" s="52"/>
      <c r="B194" s="53"/>
      <c r="C194" s="54"/>
      <c r="D194" s="54"/>
      <c r="E194" s="54"/>
      <c r="F194" s="54"/>
      <c r="G194" s="55"/>
      <c r="H194" s="54"/>
      <c r="I194" s="54"/>
      <c r="J194" s="54"/>
      <c r="K194" s="54"/>
      <c r="L194" s="54"/>
      <c r="M194" s="54"/>
    </row>
    <row r="195" spans="1:13" ht="18.75" customHeight="1" hidden="1">
      <c r="A195" s="52"/>
      <c r="B195" s="53"/>
      <c r="C195" s="54"/>
      <c r="D195" s="54"/>
      <c r="E195" s="54"/>
      <c r="F195" s="54"/>
      <c r="G195" s="55"/>
      <c r="H195" s="54"/>
      <c r="I195" s="54"/>
      <c r="J195" s="54"/>
      <c r="K195" s="54"/>
      <c r="L195" s="54"/>
      <c r="M195" s="54"/>
    </row>
    <row r="196" spans="1:13" ht="6" customHeight="1" hidden="1" thickBot="1">
      <c r="A196" s="52"/>
      <c r="B196" s="53"/>
      <c r="C196" s="54"/>
      <c r="D196" s="54"/>
      <c r="E196" s="54"/>
      <c r="F196" s="54"/>
      <c r="G196" s="55"/>
      <c r="H196" s="54"/>
      <c r="I196" s="54"/>
      <c r="J196" s="54"/>
      <c r="K196" s="54"/>
      <c r="L196" s="54"/>
      <c r="M196" s="54"/>
    </row>
    <row r="197" spans="1:13" ht="47.25" customHeight="1" thickBot="1">
      <c r="A197" s="52" t="s">
        <v>67</v>
      </c>
      <c r="B197" s="53" t="s">
        <v>14</v>
      </c>
      <c r="C197" s="54">
        <f>G188</f>
        <v>1161000</v>
      </c>
      <c r="D197" s="54" t="s">
        <v>14</v>
      </c>
      <c r="E197" s="54" t="s">
        <v>14</v>
      </c>
      <c r="F197" s="54" t="s">
        <v>14</v>
      </c>
      <c r="G197" s="54">
        <f>C197</f>
        <v>1161000</v>
      </c>
      <c r="H197" s="54" t="s">
        <v>14</v>
      </c>
      <c r="I197" s="54" t="s">
        <v>14</v>
      </c>
      <c r="J197" s="54" t="s">
        <v>14</v>
      </c>
      <c r="K197" s="54" t="s">
        <v>14</v>
      </c>
      <c r="L197" s="54"/>
      <c r="M197" s="54" t="s">
        <v>14</v>
      </c>
    </row>
    <row r="198" spans="1:13" ht="7.5" customHeight="1" thickBot="1">
      <c r="A198" s="52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1:14" ht="31.5" customHeight="1" thickBot="1">
      <c r="A199" s="52" t="s">
        <v>68</v>
      </c>
      <c r="B199" s="53" t="s">
        <v>14</v>
      </c>
      <c r="C199" s="54"/>
      <c r="D199" s="54" t="s">
        <v>14</v>
      </c>
      <c r="E199" s="54" t="s">
        <v>14</v>
      </c>
      <c r="F199" s="54" t="s">
        <v>14</v>
      </c>
      <c r="G199" s="54" t="s">
        <v>14</v>
      </c>
      <c r="H199" s="54"/>
      <c r="I199" s="54" t="s">
        <v>14</v>
      </c>
      <c r="J199" s="54" t="s">
        <v>14</v>
      </c>
      <c r="K199" s="54" t="s">
        <v>14</v>
      </c>
      <c r="L199" s="54" t="s">
        <v>14</v>
      </c>
      <c r="M199" s="54"/>
      <c r="N199" s="13"/>
    </row>
    <row r="200" spans="1:14" ht="6.75" customHeight="1" thickBot="1">
      <c r="A200" s="52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13"/>
    </row>
    <row r="201" spans="1:14" ht="28.5" customHeight="1" thickBot="1">
      <c r="A201" s="46" t="s">
        <v>21</v>
      </c>
      <c r="B201" s="47"/>
      <c r="C201" s="51">
        <f>C203+C212+C250+C256+C260</f>
        <v>9964100</v>
      </c>
      <c r="D201" s="51">
        <f>D203+D212+D250+D256+D260</f>
        <v>8319200</v>
      </c>
      <c r="E201" s="51">
        <f>E203+E212+E250+E256+E260</f>
        <v>483900</v>
      </c>
      <c r="F201" s="51">
        <f>F203+F212+F250+F256+F260</f>
        <v>0</v>
      </c>
      <c r="G201" s="51">
        <f>G203+G212+G250+G256+G260</f>
        <v>1161000</v>
      </c>
      <c r="H201" s="48"/>
      <c r="I201" s="48"/>
      <c r="J201" s="48"/>
      <c r="K201" s="48"/>
      <c r="L201" s="48"/>
      <c r="M201" s="48"/>
      <c r="N201" s="13"/>
    </row>
    <row r="202" spans="1:14" ht="16.5" thickBot="1">
      <c r="A202" s="49" t="s">
        <v>16</v>
      </c>
      <c r="B202" s="50"/>
      <c r="C202" s="56"/>
      <c r="D202" s="56"/>
      <c r="E202" s="56"/>
      <c r="F202" s="51"/>
      <c r="G202" s="56"/>
      <c r="H202" s="51"/>
      <c r="I202" s="51"/>
      <c r="J202" s="51"/>
      <c r="K202" s="51"/>
      <c r="L202" s="51"/>
      <c r="M202" s="51"/>
      <c r="N202" s="13"/>
    </row>
    <row r="203" spans="1:14" ht="50.25" customHeight="1" thickBot="1">
      <c r="A203" s="52" t="s">
        <v>69</v>
      </c>
      <c r="B203" s="53">
        <v>1210</v>
      </c>
      <c r="C203" s="54">
        <f>C206+C207+C208+C209+C210</f>
        <v>5578600</v>
      </c>
      <c r="D203" s="54">
        <f>D206+D207+D208+D209+D210</f>
        <v>5578600</v>
      </c>
      <c r="E203" s="54"/>
      <c r="F203" s="54"/>
      <c r="G203" s="54"/>
      <c r="H203" s="54"/>
      <c r="I203" s="54"/>
      <c r="J203" s="54"/>
      <c r="K203" s="54"/>
      <c r="L203" s="54"/>
      <c r="M203" s="54"/>
      <c r="N203" s="13"/>
    </row>
    <row r="204" spans="1:14" ht="13.5" customHeight="1" hidden="1">
      <c r="A204" s="52"/>
      <c r="B204" s="5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13"/>
    </row>
    <row r="205" spans="1:14" ht="13.5" customHeight="1" hidden="1">
      <c r="A205" s="52"/>
      <c r="B205" s="53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13"/>
    </row>
    <row r="206" spans="1:14" ht="16.5" thickBot="1">
      <c r="A206" s="49" t="s">
        <v>22</v>
      </c>
      <c r="B206" s="50">
        <v>1211</v>
      </c>
      <c r="C206" s="51">
        <f>D206</f>
        <v>4284600</v>
      </c>
      <c r="D206" s="51">
        <f>500700+2839000+944900</f>
        <v>4284600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13"/>
    </row>
    <row r="207" spans="1:14" ht="81.75" customHeight="1" thickBot="1">
      <c r="A207" s="49" t="s">
        <v>80</v>
      </c>
      <c r="B207" s="50" t="s">
        <v>81</v>
      </c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13"/>
    </row>
    <row r="208" spans="1:14" ht="81.75" customHeight="1" thickBot="1">
      <c r="A208" s="57" t="s">
        <v>82</v>
      </c>
      <c r="B208" s="50" t="s">
        <v>83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13"/>
    </row>
    <row r="209" spans="1:14" ht="21.75" customHeight="1" thickBot="1">
      <c r="A209" s="49" t="s">
        <v>89</v>
      </c>
      <c r="B209" s="50" t="s">
        <v>88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13"/>
    </row>
    <row r="210" spans="1:14" ht="31.5" customHeight="1" thickBot="1">
      <c r="A210" s="52" t="s">
        <v>70</v>
      </c>
      <c r="B210" s="53">
        <v>1213</v>
      </c>
      <c r="C210" s="54">
        <f>D210</f>
        <v>1294000</v>
      </c>
      <c r="D210" s="54">
        <f>151200+857400+285400</f>
        <v>1294000</v>
      </c>
      <c r="E210" s="54"/>
      <c r="F210" s="54"/>
      <c r="G210" s="54"/>
      <c r="H210" s="54"/>
      <c r="I210" s="54"/>
      <c r="J210" s="54"/>
      <c r="K210" s="54"/>
      <c r="L210" s="54"/>
      <c r="M210" s="54"/>
      <c r="N210" s="13"/>
    </row>
    <row r="211" spans="1:14" ht="7.5" customHeight="1" thickBot="1">
      <c r="A211" s="52"/>
      <c r="B211" s="5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13"/>
    </row>
    <row r="212" spans="1:14" ht="16.5" thickBot="1">
      <c r="A212" s="49" t="s">
        <v>23</v>
      </c>
      <c r="B212" s="53">
        <v>1220</v>
      </c>
      <c r="C212" s="54">
        <f>C215+C216+C217+C227+C229+C238+C249</f>
        <v>3370400</v>
      </c>
      <c r="D212" s="54">
        <f>D215+D216+D217+D227+D229+D238+D249</f>
        <v>2239400</v>
      </c>
      <c r="E212" s="54">
        <f>E215+E216+E217+E227+E229+E238+E249</f>
        <v>0</v>
      </c>
      <c r="F212" s="54">
        <f>F215+F216+F217+F227+F229+F238+F249</f>
        <v>0</v>
      </c>
      <c r="G212" s="54">
        <f>G215+G216+G217+G227+G229+G238+G249</f>
        <v>1131000</v>
      </c>
      <c r="H212" s="54"/>
      <c r="I212" s="54"/>
      <c r="J212" s="54"/>
      <c r="K212" s="54"/>
      <c r="L212" s="54"/>
      <c r="M212" s="54"/>
      <c r="N212" s="13"/>
    </row>
    <row r="213" spans="1:14" ht="16.5" thickBot="1">
      <c r="A213" s="49" t="s">
        <v>24</v>
      </c>
      <c r="B213" s="53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13"/>
    </row>
    <row r="214" spans="1:14" ht="16.5" thickBot="1">
      <c r="A214" s="49" t="s">
        <v>25</v>
      </c>
      <c r="B214" s="50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13"/>
    </row>
    <row r="215" spans="1:14" ht="16.5" thickBot="1">
      <c r="A215" s="49" t="s">
        <v>26</v>
      </c>
      <c r="B215" s="50">
        <v>1221</v>
      </c>
      <c r="C215" s="51">
        <f>D215</f>
        <v>26400</v>
      </c>
      <c r="D215" s="51">
        <v>26400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13"/>
    </row>
    <row r="216" spans="1:14" ht="16.5" thickBot="1">
      <c r="A216" s="49" t="s">
        <v>27</v>
      </c>
      <c r="B216" s="50">
        <v>1222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13"/>
    </row>
    <row r="217" spans="1:14" ht="16.5" thickBot="1">
      <c r="A217" s="49" t="s">
        <v>28</v>
      </c>
      <c r="B217" s="50">
        <v>1223</v>
      </c>
      <c r="C217" s="51">
        <f>C219+C220+C221+C222+C223+C224+C225+C226</f>
        <v>593200</v>
      </c>
      <c r="D217" s="51">
        <f>D219+D220+D221+D222+D223+D224+D225+D226</f>
        <v>593200</v>
      </c>
      <c r="E217" s="51">
        <f>E219+E220+E221+E222+E223+E224+E225+E226</f>
        <v>0</v>
      </c>
      <c r="F217" s="51">
        <f>F219+F220+F221+F222+F223+F224+F225+F226</f>
        <v>0</v>
      </c>
      <c r="G217" s="51">
        <f>G219+G220+G221+G222+G223+G224+G225+G226</f>
        <v>0</v>
      </c>
      <c r="H217" s="51"/>
      <c r="I217" s="51"/>
      <c r="J217" s="51"/>
      <c r="K217" s="51"/>
      <c r="L217" s="51"/>
      <c r="M217" s="51"/>
      <c r="N217" s="13"/>
    </row>
    <row r="218" spans="1:14" ht="16.5" thickBot="1">
      <c r="A218" s="49" t="s">
        <v>29</v>
      </c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13"/>
    </row>
    <row r="219" spans="1:14" ht="33" customHeight="1" thickBot="1">
      <c r="A219" s="49" t="s">
        <v>30</v>
      </c>
      <c r="B219" s="50" t="s">
        <v>31</v>
      </c>
      <c r="C219" s="51">
        <f>D219</f>
        <v>336400</v>
      </c>
      <c r="D219" s="51">
        <v>336400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13"/>
    </row>
    <row r="220" spans="1:14" ht="32.25" customHeight="1" thickBot="1">
      <c r="A220" s="49" t="s">
        <v>32</v>
      </c>
      <c r="B220" s="50" t="s">
        <v>33</v>
      </c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13"/>
    </row>
    <row r="221" spans="1:14" ht="30.75" customHeight="1" thickBot="1">
      <c r="A221" s="49" t="s">
        <v>34</v>
      </c>
      <c r="B221" s="50" t="s">
        <v>35</v>
      </c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13"/>
    </row>
    <row r="222" spans="1:14" ht="33.75" customHeight="1" thickBot="1">
      <c r="A222" s="49" t="s">
        <v>36</v>
      </c>
      <c r="B222" s="50" t="s">
        <v>37</v>
      </c>
      <c r="C222" s="51">
        <f>D222</f>
        <v>20900</v>
      </c>
      <c r="D222" s="51">
        <v>20900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13"/>
    </row>
    <row r="223" spans="1:14" ht="31.5" customHeight="1" thickBot="1">
      <c r="A223" s="49" t="s">
        <v>38</v>
      </c>
      <c r="B223" s="50" t="s">
        <v>39</v>
      </c>
      <c r="C223" s="51">
        <f>D223</f>
        <v>0</v>
      </c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13"/>
    </row>
    <row r="224" spans="1:14" ht="33.75" customHeight="1" thickBot="1">
      <c r="A224" s="49" t="s">
        <v>40</v>
      </c>
      <c r="B224" s="50" t="s">
        <v>41</v>
      </c>
      <c r="C224" s="51">
        <f>D224</f>
        <v>210000</v>
      </c>
      <c r="D224" s="51">
        <v>210000</v>
      </c>
      <c r="E224" s="51"/>
      <c r="F224" s="51"/>
      <c r="G224" s="51"/>
      <c r="H224" s="51"/>
      <c r="I224" s="51"/>
      <c r="J224" s="51"/>
      <c r="K224" s="51"/>
      <c r="L224" s="51"/>
      <c r="M224" s="51"/>
      <c r="N224" s="13"/>
    </row>
    <row r="225" spans="1:14" ht="36" customHeight="1" thickBot="1">
      <c r="A225" s="49" t="s">
        <v>42</v>
      </c>
      <c r="B225" s="50" t="s">
        <v>43</v>
      </c>
      <c r="C225" s="51">
        <f>D225</f>
        <v>25900</v>
      </c>
      <c r="D225" s="51">
        <v>25900</v>
      </c>
      <c r="E225" s="51"/>
      <c r="F225" s="51"/>
      <c r="G225" s="51"/>
      <c r="H225" s="51"/>
      <c r="I225" s="51"/>
      <c r="J225" s="51"/>
      <c r="K225" s="51"/>
      <c r="L225" s="51"/>
      <c r="M225" s="51"/>
      <c r="N225" s="13"/>
    </row>
    <row r="226" spans="1:14" ht="38.25" customHeight="1" thickBot="1">
      <c r="A226" s="49" t="s">
        <v>44</v>
      </c>
      <c r="B226" s="50" t="s">
        <v>45</v>
      </c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13"/>
    </row>
    <row r="227" spans="1:14" ht="15.75" customHeight="1" thickBot="1">
      <c r="A227" s="52" t="s">
        <v>71</v>
      </c>
      <c r="B227" s="53">
        <v>1224</v>
      </c>
      <c r="C227" s="54">
        <f>D227</f>
        <v>5400</v>
      </c>
      <c r="D227" s="54">
        <v>5400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13"/>
    </row>
    <row r="228" spans="1:14" ht="24.75" customHeight="1" thickBot="1">
      <c r="A228" s="52"/>
      <c r="B228" s="5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13"/>
    </row>
    <row r="229" spans="1:14" ht="15.75" customHeight="1" thickBot="1">
      <c r="A229" s="52" t="s">
        <v>72</v>
      </c>
      <c r="B229" s="53">
        <v>1225</v>
      </c>
      <c r="C229" s="54">
        <f>C232+C233+C234+C235+C237+C236</f>
        <v>85400</v>
      </c>
      <c r="D229" s="54">
        <f>D232+D233+D234+D235+D237+D236</f>
        <v>85400</v>
      </c>
      <c r="E229" s="54">
        <f>E232+E233+E234+E235+E237+E236</f>
        <v>0</v>
      </c>
      <c r="F229" s="54">
        <f>F232+F233+F234+F235+F237+F236</f>
        <v>0</v>
      </c>
      <c r="G229" s="54">
        <f>G232+G233+G234+G235+G237+G236</f>
        <v>0</v>
      </c>
      <c r="H229" s="54"/>
      <c r="I229" s="54"/>
      <c r="J229" s="54"/>
      <c r="K229" s="54"/>
      <c r="L229" s="54"/>
      <c r="M229" s="54"/>
      <c r="N229" s="13"/>
    </row>
    <row r="230" spans="1:14" ht="19.5" customHeight="1" thickBot="1">
      <c r="A230" s="52"/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13"/>
    </row>
    <row r="231" spans="1:14" ht="16.5" thickBot="1">
      <c r="A231" s="49" t="s">
        <v>29</v>
      </c>
      <c r="B231" s="50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13"/>
    </row>
    <row r="232" spans="1:14" ht="16.5" thickBot="1">
      <c r="A232" s="49" t="s">
        <v>73</v>
      </c>
      <c r="B232" s="50" t="s">
        <v>74</v>
      </c>
      <c r="C232" s="51">
        <f>D232</f>
        <v>18600</v>
      </c>
      <c r="D232" s="51">
        <v>18600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13"/>
    </row>
    <row r="233" spans="1:14" ht="18" customHeight="1" thickBot="1">
      <c r="A233" s="49" t="s">
        <v>46</v>
      </c>
      <c r="B233" s="50" t="s">
        <v>47</v>
      </c>
      <c r="C233" s="51">
        <f>D233</f>
        <v>20000</v>
      </c>
      <c r="D233" s="51">
        <v>20000</v>
      </c>
      <c r="E233" s="51"/>
      <c r="F233" s="51"/>
      <c r="G233" s="51"/>
      <c r="H233" s="51"/>
      <c r="I233" s="51"/>
      <c r="J233" s="51"/>
      <c r="K233" s="51"/>
      <c r="L233" s="51"/>
      <c r="M233" s="51"/>
      <c r="N233" s="13"/>
    </row>
    <row r="234" spans="1:14" ht="18.75" customHeight="1" thickBot="1">
      <c r="A234" s="49" t="s">
        <v>48</v>
      </c>
      <c r="B234" s="50" t="s">
        <v>49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13"/>
    </row>
    <row r="235" spans="1:14" ht="32.25" thickBot="1">
      <c r="A235" s="49" t="s">
        <v>96</v>
      </c>
      <c r="B235" s="50" t="s">
        <v>90</v>
      </c>
      <c r="C235" s="51">
        <f>D235</f>
        <v>22000</v>
      </c>
      <c r="D235" s="51">
        <v>22000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13"/>
    </row>
    <row r="236" spans="1:14" ht="16.5" thickBot="1">
      <c r="A236" s="49" t="s">
        <v>101</v>
      </c>
      <c r="B236" s="50" t="s">
        <v>100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13"/>
    </row>
    <row r="237" spans="1:14" ht="36" customHeight="1" thickBot="1">
      <c r="A237" s="49" t="s">
        <v>50</v>
      </c>
      <c r="B237" s="50" t="s">
        <v>51</v>
      </c>
      <c r="C237" s="51">
        <f>D237</f>
        <v>24800</v>
      </c>
      <c r="D237" s="51">
        <v>24800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13"/>
    </row>
    <row r="238" spans="1:14" ht="23.25" customHeight="1" thickBot="1">
      <c r="A238" s="49" t="s">
        <v>52</v>
      </c>
      <c r="B238" s="50">
        <v>1226</v>
      </c>
      <c r="C238" s="51">
        <f>C240+C241+C242+C243+C244+C245+C246+C247</f>
        <v>2660000</v>
      </c>
      <c r="D238" s="51">
        <f>D240+D241+D242+D243+D244+D245+D246+D247</f>
        <v>1529000</v>
      </c>
      <c r="E238" s="51">
        <f>E240+E241+E242+E243+E244+E245+E246+E247</f>
        <v>0</v>
      </c>
      <c r="F238" s="51">
        <f>F240+F241+F242+F243+F244+F245+F246+F247</f>
        <v>0</v>
      </c>
      <c r="G238" s="51">
        <f>G240+G241+G242+G243+G244+G245+G246+G247</f>
        <v>1131000</v>
      </c>
      <c r="H238" s="51"/>
      <c r="I238" s="51"/>
      <c r="J238" s="51"/>
      <c r="K238" s="51"/>
      <c r="L238" s="51"/>
      <c r="M238" s="51"/>
      <c r="N238" s="13"/>
    </row>
    <row r="239" spans="1:14" ht="20.25" customHeight="1" thickBot="1">
      <c r="A239" s="49" t="s">
        <v>29</v>
      </c>
      <c r="B239" s="50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13"/>
    </row>
    <row r="240" spans="1:14" ht="30.75" customHeight="1" thickBot="1">
      <c r="A240" s="49" t="s">
        <v>99</v>
      </c>
      <c r="B240" s="50" t="s">
        <v>98</v>
      </c>
      <c r="C240" s="51">
        <f>D240+E240+G240</f>
        <v>0</v>
      </c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13"/>
    </row>
    <row r="241" spans="1:14" ht="20.25" customHeight="1" thickBot="1">
      <c r="A241" s="49" t="s">
        <v>95</v>
      </c>
      <c r="B241" s="50" t="s">
        <v>91</v>
      </c>
      <c r="C241" s="51">
        <f>D241+E241+G241</f>
        <v>2150600</v>
      </c>
      <c r="D241" s="51">
        <v>1019600</v>
      </c>
      <c r="E241" s="51"/>
      <c r="F241" s="51"/>
      <c r="G241" s="51">
        <v>1131000</v>
      </c>
      <c r="H241" s="51"/>
      <c r="I241" s="51"/>
      <c r="J241" s="51"/>
      <c r="K241" s="51"/>
      <c r="L241" s="51"/>
      <c r="M241" s="51"/>
      <c r="N241" s="13"/>
    </row>
    <row r="242" spans="1:14" ht="18" customHeight="1" thickBot="1">
      <c r="A242" s="49" t="s">
        <v>87</v>
      </c>
      <c r="B242" s="50" t="s">
        <v>86</v>
      </c>
      <c r="C242" s="51">
        <f>D242+E242+G242</f>
        <v>410400</v>
      </c>
      <c r="D242" s="51">
        <v>410400</v>
      </c>
      <c r="E242" s="51"/>
      <c r="F242" s="51"/>
      <c r="G242" s="51"/>
      <c r="H242" s="51"/>
      <c r="I242" s="51"/>
      <c r="J242" s="51"/>
      <c r="K242" s="51"/>
      <c r="L242" s="51"/>
      <c r="M242" s="51"/>
      <c r="N242" s="13"/>
    </row>
    <row r="243" spans="1:14" ht="21" customHeight="1" thickBot="1">
      <c r="A243" s="49" t="s">
        <v>78</v>
      </c>
      <c r="B243" s="50" t="s">
        <v>79</v>
      </c>
      <c r="C243" s="51">
        <f>D243</f>
        <v>0</v>
      </c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13"/>
    </row>
    <row r="244" spans="1:14" ht="54" customHeight="1" thickBot="1">
      <c r="A244" s="49" t="s">
        <v>94</v>
      </c>
      <c r="B244" s="50" t="s">
        <v>92</v>
      </c>
      <c r="C244" s="51">
        <f>D244</f>
        <v>0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13"/>
    </row>
    <row r="245" spans="1:14" ht="21" customHeight="1" thickBot="1">
      <c r="A245" s="49" t="s">
        <v>84</v>
      </c>
      <c r="B245" s="50" t="s">
        <v>85</v>
      </c>
      <c r="C245" s="51">
        <f>D245+E245+G245</f>
        <v>0</v>
      </c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13"/>
    </row>
    <row r="246" spans="1:14" ht="63.75" customHeight="1" thickBot="1">
      <c r="A246" s="57" t="s">
        <v>105</v>
      </c>
      <c r="B246" s="50" t="s">
        <v>104</v>
      </c>
      <c r="C246" s="51">
        <f>D246</f>
        <v>21800</v>
      </c>
      <c r="D246" s="51">
        <v>21800</v>
      </c>
      <c r="E246" s="51"/>
      <c r="F246" s="51"/>
      <c r="G246" s="51"/>
      <c r="H246" s="51"/>
      <c r="I246" s="51"/>
      <c r="J246" s="51"/>
      <c r="K246" s="51"/>
      <c r="L246" s="51"/>
      <c r="M246" s="51"/>
      <c r="N246" s="13"/>
    </row>
    <row r="247" spans="1:14" ht="25.5" customHeight="1" thickBot="1">
      <c r="A247" s="49" t="s">
        <v>52</v>
      </c>
      <c r="B247" s="50" t="s">
        <v>75</v>
      </c>
      <c r="C247" s="51">
        <f>D247+E247+G247</f>
        <v>77200</v>
      </c>
      <c r="D247" s="51">
        <v>77200</v>
      </c>
      <c r="E247" s="51"/>
      <c r="F247" s="51"/>
      <c r="G247" s="51"/>
      <c r="H247" s="51"/>
      <c r="I247" s="51"/>
      <c r="J247" s="51"/>
      <c r="K247" s="51"/>
      <c r="L247" s="51"/>
      <c r="M247" s="51"/>
      <c r="N247" s="13"/>
    </row>
    <row r="248" spans="1:14" ht="63.75" customHeight="1" thickBot="1">
      <c r="A248" s="57" t="s">
        <v>105</v>
      </c>
      <c r="B248" s="50" t="s">
        <v>104</v>
      </c>
      <c r="C248" s="51">
        <f>D248</f>
        <v>21800</v>
      </c>
      <c r="D248" s="51">
        <v>21800</v>
      </c>
      <c r="E248" s="51"/>
      <c r="F248" s="51"/>
      <c r="G248" s="51"/>
      <c r="H248" s="51"/>
      <c r="I248" s="51"/>
      <c r="J248" s="51"/>
      <c r="K248" s="51"/>
      <c r="L248" s="51"/>
      <c r="M248" s="51"/>
      <c r="N248" s="13"/>
    </row>
    <row r="249" spans="1:14" ht="63.75" customHeight="1" thickBot="1">
      <c r="A249" s="49" t="s">
        <v>129</v>
      </c>
      <c r="B249" s="50">
        <v>227</v>
      </c>
      <c r="C249" s="51">
        <f>D249</f>
        <v>0</v>
      </c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13"/>
    </row>
    <row r="250" spans="1:14" ht="21" customHeight="1" thickBot="1">
      <c r="A250" s="53" t="s">
        <v>76</v>
      </c>
      <c r="B250" s="53">
        <v>1260</v>
      </c>
      <c r="C250" s="54">
        <f>D250+E250</f>
        <v>483900</v>
      </c>
      <c r="D250" s="54">
        <f>D253+D255</f>
        <v>0</v>
      </c>
      <c r="E250" s="54">
        <f>E253</f>
        <v>483900</v>
      </c>
      <c r="F250" s="54"/>
      <c r="G250" s="54"/>
      <c r="H250" s="54"/>
      <c r="I250" s="54"/>
      <c r="J250" s="54"/>
      <c r="K250" s="54"/>
      <c r="L250" s="54"/>
      <c r="M250" s="54"/>
      <c r="N250" s="13"/>
    </row>
    <row r="251" spans="1:14" ht="13.5" customHeight="1" hidden="1">
      <c r="A251" s="53"/>
      <c r="B251" s="53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13"/>
    </row>
    <row r="252" spans="1:14" ht="13.5" customHeight="1" hidden="1" thickBot="1">
      <c r="A252" s="53"/>
      <c r="B252" s="50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13"/>
    </row>
    <row r="253" spans="1:14" ht="36" customHeight="1" thickBot="1">
      <c r="A253" s="53" t="s">
        <v>77</v>
      </c>
      <c r="B253" s="53">
        <v>1262</v>
      </c>
      <c r="C253" s="54">
        <f>D253+E253+G253</f>
        <v>483900</v>
      </c>
      <c r="D253" s="54"/>
      <c r="E253" s="25">
        <v>483900</v>
      </c>
      <c r="F253" s="54"/>
      <c r="G253" s="54"/>
      <c r="H253" s="54"/>
      <c r="I253" s="54"/>
      <c r="J253" s="54"/>
      <c r="K253" s="54"/>
      <c r="L253" s="54"/>
      <c r="M253" s="54"/>
      <c r="N253" s="13"/>
    </row>
    <row r="254" spans="1:14" ht="13.5" customHeight="1" hidden="1" thickBot="1">
      <c r="A254" s="53"/>
      <c r="B254" s="53"/>
      <c r="C254" s="54"/>
      <c r="D254" s="54"/>
      <c r="E254" s="26"/>
      <c r="F254" s="54"/>
      <c r="G254" s="54"/>
      <c r="H254" s="54"/>
      <c r="I254" s="54"/>
      <c r="J254" s="54"/>
      <c r="K254" s="54"/>
      <c r="L254" s="54"/>
      <c r="M254" s="54"/>
      <c r="N254" s="13"/>
    </row>
    <row r="255" spans="1:14" ht="70.5" customHeight="1" thickBot="1">
      <c r="A255" s="49" t="s">
        <v>54</v>
      </c>
      <c r="B255" s="50">
        <v>1263</v>
      </c>
      <c r="C255" s="51">
        <f>D255</f>
        <v>0</v>
      </c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13"/>
    </row>
    <row r="256" spans="1:14" ht="16.5" thickBot="1">
      <c r="A256" s="49" t="s">
        <v>55</v>
      </c>
      <c r="B256" s="50">
        <v>1290</v>
      </c>
      <c r="C256" s="51">
        <f>C257</f>
        <v>195400</v>
      </c>
      <c r="D256" s="51">
        <f>D257</f>
        <v>195400</v>
      </c>
      <c r="E256" s="51">
        <f>E257</f>
        <v>0</v>
      </c>
      <c r="F256" s="51">
        <f>F257</f>
        <v>0</v>
      </c>
      <c r="G256" s="51">
        <f>G257</f>
        <v>0</v>
      </c>
      <c r="H256" s="51"/>
      <c r="I256" s="51"/>
      <c r="J256" s="51"/>
      <c r="K256" s="51"/>
      <c r="L256" s="51"/>
      <c r="M256" s="51"/>
      <c r="N256" s="13"/>
    </row>
    <row r="257" spans="1:14" ht="50.25" customHeight="1" thickBot="1">
      <c r="A257" s="49" t="s">
        <v>130</v>
      </c>
      <c r="B257" s="50">
        <v>1291</v>
      </c>
      <c r="C257" s="51">
        <f>D257+E257+G257</f>
        <v>195400</v>
      </c>
      <c r="D257" s="51">
        <v>195400</v>
      </c>
      <c r="E257" s="51"/>
      <c r="F257" s="51"/>
      <c r="G257" s="51"/>
      <c r="H257" s="51"/>
      <c r="I257" s="51"/>
      <c r="J257" s="51"/>
      <c r="K257" s="51"/>
      <c r="L257" s="51"/>
      <c r="M257" s="51"/>
      <c r="N257" s="13"/>
    </row>
    <row r="258" spans="1:14" ht="51.75" customHeight="1" thickBot="1">
      <c r="A258" s="49" t="s">
        <v>103</v>
      </c>
      <c r="B258" s="50" t="s">
        <v>102</v>
      </c>
      <c r="C258" s="51">
        <f>D258+E258+G258</f>
        <v>0</v>
      </c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13"/>
    </row>
    <row r="259" spans="1:14" ht="34.5" customHeight="1" thickBot="1">
      <c r="A259" s="49" t="s">
        <v>93</v>
      </c>
      <c r="B259" s="50" t="s">
        <v>97</v>
      </c>
      <c r="C259" s="51">
        <f>D259+E259+G259</f>
        <v>0</v>
      </c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13"/>
    </row>
    <row r="260" spans="1:14" ht="33" customHeight="1" thickBot="1">
      <c r="A260" s="49" t="s">
        <v>56</v>
      </c>
      <c r="B260" s="50">
        <v>1300</v>
      </c>
      <c r="C260" s="51">
        <f>C262+C266+C268</f>
        <v>335800</v>
      </c>
      <c r="D260" s="51">
        <f>D262+D266+D268+D265</f>
        <v>305800</v>
      </c>
      <c r="E260" s="51">
        <f>E262+E266+E268+E265</f>
        <v>0</v>
      </c>
      <c r="F260" s="51">
        <f>F262+F266+F268+F265</f>
        <v>0</v>
      </c>
      <c r="G260" s="51">
        <f>G262+G266+G268+G265</f>
        <v>30000</v>
      </c>
      <c r="H260" s="51"/>
      <c r="I260" s="51"/>
      <c r="J260" s="51"/>
      <c r="K260" s="51"/>
      <c r="L260" s="51"/>
      <c r="M260" s="51"/>
      <c r="N260" s="13"/>
    </row>
    <row r="261" spans="1:14" ht="16.5" thickBot="1">
      <c r="A261" s="49" t="s">
        <v>53</v>
      </c>
      <c r="B261" s="50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13"/>
    </row>
    <row r="262" spans="1:14" ht="16.5" thickBot="1">
      <c r="A262" s="49" t="s">
        <v>57</v>
      </c>
      <c r="B262" s="50">
        <v>1310</v>
      </c>
      <c r="C262" s="51">
        <f>C265</f>
        <v>60500</v>
      </c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13"/>
    </row>
    <row r="263" spans="1:14" ht="16.5" thickBot="1">
      <c r="A263" s="49" t="s">
        <v>29</v>
      </c>
      <c r="B263" s="50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13"/>
    </row>
    <row r="264" spans="1:14" ht="20.25" customHeight="1" thickBot="1">
      <c r="A264" s="49" t="s">
        <v>58</v>
      </c>
      <c r="B264" s="50" t="s">
        <v>59</v>
      </c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13"/>
    </row>
    <row r="265" spans="1:14" ht="50.25" customHeight="1" thickBot="1">
      <c r="A265" s="49" t="s">
        <v>60</v>
      </c>
      <c r="B265" s="50">
        <v>1312</v>
      </c>
      <c r="C265" s="51">
        <f>D265+E265+G265</f>
        <v>60500</v>
      </c>
      <c r="D265" s="51">
        <v>60500</v>
      </c>
      <c r="E265" s="51"/>
      <c r="F265" s="51"/>
      <c r="G265" s="51"/>
      <c r="H265" s="51"/>
      <c r="I265" s="51"/>
      <c r="J265" s="51"/>
      <c r="K265" s="51"/>
      <c r="L265" s="51"/>
      <c r="M265" s="51"/>
      <c r="N265" s="13"/>
    </row>
    <row r="266" spans="1:14" ht="24.75" customHeight="1" thickBot="1">
      <c r="A266" s="49" t="s">
        <v>61</v>
      </c>
      <c r="B266" s="50">
        <v>1320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13"/>
    </row>
    <row r="267" spans="1:14" ht="27.75" customHeight="1" thickBot="1">
      <c r="A267" s="49" t="s">
        <v>62</v>
      </c>
      <c r="B267" s="50">
        <v>1330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13"/>
    </row>
    <row r="268" spans="1:14" ht="25.5" customHeight="1" thickBot="1">
      <c r="A268" s="49" t="s">
        <v>63</v>
      </c>
      <c r="B268" s="50">
        <v>1340</v>
      </c>
      <c r="C268" s="51">
        <f>C271+C273+C272+C270</f>
        <v>275300</v>
      </c>
      <c r="D268" s="51">
        <f>D271+D273+D272+D270</f>
        <v>245300</v>
      </c>
      <c r="E268" s="51">
        <f>E271+E273+E272+E270</f>
        <v>0</v>
      </c>
      <c r="F268" s="51">
        <f>F271+F273+F272+F270</f>
        <v>0</v>
      </c>
      <c r="G268" s="51">
        <f>G271+G273+G272+G270</f>
        <v>30000</v>
      </c>
      <c r="H268" s="51"/>
      <c r="I268" s="51"/>
      <c r="J268" s="51"/>
      <c r="K268" s="51"/>
      <c r="L268" s="51"/>
      <c r="M268" s="51"/>
      <c r="N268" s="13"/>
    </row>
    <row r="269" spans="1:14" ht="16.5" thickBot="1">
      <c r="A269" s="49" t="s">
        <v>64</v>
      </c>
      <c r="B269" s="50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13"/>
    </row>
    <row r="270" spans="1:14" ht="53.25" customHeight="1" thickBot="1">
      <c r="A270" s="49" t="s">
        <v>65</v>
      </c>
      <c r="B270" s="50" t="s">
        <v>66</v>
      </c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13"/>
    </row>
    <row r="271" spans="1:14" ht="68.25" customHeight="1" thickBot="1">
      <c r="A271" s="49" t="s">
        <v>131</v>
      </c>
      <c r="B271" s="50" t="s">
        <v>132</v>
      </c>
      <c r="C271" s="51">
        <f>D271+E271+G271</f>
        <v>0</v>
      </c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13"/>
    </row>
    <row r="272" spans="1:14" ht="66" customHeight="1" thickBot="1">
      <c r="A272" s="49" t="s">
        <v>133</v>
      </c>
      <c r="B272" s="50">
        <v>346</v>
      </c>
      <c r="C272" s="51">
        <f>D272+E272+G272</f>
        <v>0</v>
      </c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13"/>
    </row>
    <row r="273" spans="1:14" ht="78" customHeight="1" thickBot="1">
      <c r="A273" s="49" t="s">
        <v>134</v>
      </c>
      <c r="B273" s="50">
        <v>349</v>
      </c>
      <c r="C273" s="51">
        <f>D273+E273+G273</f>
        <v>275300</v>
      </c>
      <c r="D273" s="51">
        <v>245300</v>
      </c>
      <c r="E273" s="51"/>
      <c r="F273" s="51"/>
      <c r="G273" s="51">
        <v>30000</v>
      </c>
      <c r="H273" s="51"/>
      <c r="I273" s="51"/>
      <c r="J273" s="51"/>
      <c r="K273" s="51"/>
      <c r="L273" s="51"/>
      <c r="M273" s="51"/>
      <c r="N273" s="13"/>
    </row>
    <row r="274" spans="1:14" ht="50.25" customHeight="1" thickBot="1">
      <c r="A274" s="58" t="s">
        <v>135</v>
      </c>
      <c r="B274" s="50" t="s">
        <v>14</v>
      </c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13"/>
    </row>
    <row r="275" ht="12.75" customHeight="1">
      <c r="Q275" s="3"/>
    </row>
    <row r="276" spans="1:4" ht="40.5" customHeight="1">
      <c r="A276" s="22" t="s">
        <v>106</v>
      </c>
      <c r="B276" s="23"/>
      <c r="C276" s="24"/>
      <c r="D276" s="1"/>
    </row>
    <row r="278" spans="1:13" s="5" customFormat="1" ht="18.75">
      <c r="A278" s="21" t="s">
        <v>107</v>
      </c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</row>
    <row r="279" ht="12.75">
      <c r="L279" s="4"/>
    </row>
    <row r="280" spans="1:13" s="2" customFormat="1" ht="15.75">
      <c r="A280" s="18" t="s">
        <v>108</v>
      </c>
      <c r="B280" s="19"/>
      <c r="C280" s="18" t="s">
        <v>109</v>
      </c>
      <c r="D280" s="20"/>
      <c r="E280" s="20"/>
      <c r="F280" s="19"/>
      <c r="G280" s="18" t="s">
        <v>110</v>
      </c>
      <c r="H280" s="20"/>
      <c r="I280" s="20"/>
      <c r="J280" s="20"/>
      <c r="K280" s="19"/>
      <c r="L280" s="18" t="s">
        <v>111</v>
      </c>
      <c r="M280" s="19"/>
    </row>
    <row r="281" spans="1:13" s="2" customFormat="1" ht="15.75">
      <c r="A281" s="18"/>
      <c r="B281" s="19"/>
      <c r="C281" s="18"/>
      <c r="D281" s="20"/>
      <c r="E281" s="20"/>
      <c r="F281" s="19"/>
      <c r="G281" s="18"/>
      <c r="H281" s="20"/>
      <c r="I281" s="20"/>
      <c r="J281" s="20"/>
      <c r="K281" s="19"/>
      <c r="L281" s="18"/>
      <c r="M281" s="19"/>
    </row>
    <row r="282" spans="1:13" s="2" customFormat="1" ht="15.75">
      <c r="A282" s="18"/>
      <c r="B282" s="19"/>
      <c r="C282" s="18"/>
      <c r="D282" s="20"/>
      <c r="E282" s="20"/>
      <c r="F282" s="19"/>
      <c r="G282" s="18"/>
      <c r="H282" s="20"/>
      <c r="I282" s="20"/>
      <c r="J282" s="20"/>
      <c r="K282" s="19"/>
      <c r="L282" s="18"/>
      <c r="M282" s="19"/>
    </row>
    <row r="283" spans="1:13" s="2" customFormat="1" ht="15.75">
      <c r="A283" s="18"/>
      <c r="B283" s="19"/>
      <c r="C283" s="18"/>
      <c r="D283" s="20"/>
      <c r="E283" s="20"/>
      <c r="F283" s="19"/>
      <c r="G283" s="18"/>
      <c r="H283" s="20"/>
      <c r="I283" s="20"/>
      <c r="J283" s="20"/>
      <c r="K283" s="19"/>
      <c r="L283" s="18"/>
      <c r="M283" s="19"/>
    </row>
    <row r="284" spans="1:13" s="2" customFormat="1" ht="15.75">
      <c r="A284" s="18"/>
      <c r="B284" s="19"/>
      <c r="C284" s="18"/>
      <c r="D284" s="20"/>
      <c r="E284" s="20"/>
      <c r="F284" s="19"/>
      <c r="G284" s="18"/>
      <c r="H284" s="20"/>
      <c r="I284" s="20"/>
      <c r="J284" s="20"/>
      <c r="K284" s="19"/>
      <c r="L284" s="18"/>
      <c r="M284" s="19"/>
    </row>
    <row r="285" spans="1:13" s="2" customFormat="1" ht="15.75">
      <c r="A285" s="18"/>
      <c r="B285" s="19"/>
      <c r="C285" s="18"/>
      <c r="D285" s="20"/>
      <c r="E285" s="20"/>
      <c r="F285" s="19"/>
      <c r="G285" s="18"/>
      <c r="H285" s="20"/>
      <c r="I285" s="20"/>
      <c r="J285" s="20"/>
      <c r="K285" s="19"/>
      <c r="L285" s="18"/>
      <c r="M285" s="19"/>
    </row>
    <row r="286" ht="12.75">
      <c r="A286" s="3"/>
    </row>
    <row r="287" spans="1:4" ht="12.75">
      <c r="A287" s="6"/>
      <c r="B287" s="6"/>
      <c r="C287" s="6"/>
      <c r="D287" s="6"/>
    </row>
    <row r="289" spans="1:4" s="2" customFormat="1" ht="15.75">
      <c r="A289" s="7" t="s">
        <v>119</v>
      </c>
      <c r="B289" s="7"/>
      <c r="C289" s="7"/>
      <c r="D289" s="7"/>
    </row>
    <row r="290" spans="1:12" s="2" customFormat="1" ht="15.75">
      <c r="A290" s="7" t="s">
        <v>120</v>
      </c>
      <c r="B290" s="7"/>
      <c r="C290" s="8"/>
      <c r="D290" s="7"/>
      <c r="G290" s="17" t="s">
        <v>112</v>
      </c>
      <c r="H290" s="17"/>
      <c r="J290" s="17" t="s">
        <v>121</v>
      </c>
      <c r="K290" s="17"/>
      <c r="L290" s="17"/>
    </row>
    <row r="291" spans="5:12" s="2" customFormat="1" ht="15.75">
      <c r="E291" s="9"/>
      <c r="G291" s="16" t="s">
        <v>113</v>
      </c>
      <c r="H291" s="16"/>
      <c r="I291" s="11"/>
      <c r="J291" s="16" t="s">
        <v>114</v>
      </c>
      <c r="K291" s="16"/>
      <c r="L291" s="16"/>
    </row>
    <row r="293" s="2" customFormat="1" ht="15.75">
      <c r="A293" s="2" t="s">
        <v>124</v>
      </c>
    </row>
    <row r="294" spans="1:12" s="2" customFormat="1" ht="15.75">
      <c r="A294" s="2" t="s">
        <v>115</v>
      </c>
      <c r="G294" s="17" t="s">
        <v>112</v>
      </c>
      <c r="H294" s="17"/>
      <c r="J294" s="17" t="s">
        <v>116</v>
      </c>
      <c r="K294" s="17"/>
      <c r="L294" s="17"/>
    </row>
    <row r="295" spans="7:12" s="2" customFormat="1" ht="15.75">
      <c r="G295" s="16" t="s">
        <v>113</v>
      </c>
      <c r="H295" s="16"/>
      <c r="I295" s="10"/>
      <c r="J295" s="16" t="s">
        <v>114</v>
      </c>
      <c r="K295" s="16"/>
      <c r="L295" s="16"/>
    </row>
    <row r="296" s="2" customFormat="1" ht="15.75"/>
    <row r="297" s="2" customFormat="1" ht="15.75">
      <c r="A297" s="2" t="s">
        <v>125</v>
      </c>
    </row>
    <row r="298" spans="1:12" s="2" customFormat="1" ht="15.75">
      <c r="A298" s="2" t="s">
        <v>115</v>
      </c>
      <c r="G298" s="17" t="s">
        <v>112</v>
      </c>
      <c r="H298" s="17"/>
      <c r="J298" s="17" t="s">
        <v>126</v>
      </c>
      <c r="K298" s="17"/>
      <c r="L298" s="17"/>
    </row>
    <row r="299" spans="7:12" s="2" customFormat="1" ht="15.75">
      <c r="G299" s="16" t="s">
        <v>113</v>
      </c>
      <c r="H299" s="16"/>
      <c r="I299" s="10"/>
      <c r="J299" s="16" t="s">
        <v>114</v>
      </c>
      <c r="K299" s="16"/>
      <c r="L299" s="16"/>
    </row>
    <row r="302" spans="1:12" s="2" customFormat="1" ht="15.75">
      <c r="A302" s="2" t="s">
        <v>117</v>
      </c>
      <c r="G302" s="17" t="s">
        <v>112</v>
      </c>
      <c r="H302" s="17"/>
      <c r="J302" s="17" t="s">
        <v>138</v>
      </c>
      <c r="K302" s="17"/>
      <c r="L302" s="17"/>
    </row>
    <row r="303" spans="7:12" s="2" customFormat="1" ht="15.75">
      <c r="G303" s="16" t="s">
        <v>113</v>
      </c>
      <c r="H303" s="16"/>
      <c r="I303" s="10"/>
      <c r="J303" s="16" t="s">
        <v>114</v>
      </c>
      <c r="K303" s="16"/>
      <c r="L303" s="16"/>
    </row>
    <row r="304" s="2" customFormat="1" ht="15.75">
      <c r="A304" s="2" t="s">
        <v>118</v>
      </c>
    </row>
  </sheetData>
  <sheetProtection/>
  <mergeCells count="441">
    <mergeCell ref="H253:H254"/>
    <mergeCell ref="I253:I254"/>
    <mergeCell ref="J253:J254"/>
    <mergeCell ref="K253:K254"/>
    <mergeCell ref="L253:L254"/>
    <mergeCell ref="M253:M254"/>
    <mergeCell ref="K250:K251"/>
    <mergeCell ref="L250:L251"/>
    <mergeCell ref="M250:M251"/>
    <mergeCell ref="A253:A254"/>
    <mergeCell ref="B253:B254"/>
    <mergeCell ref="C253:C254"/>
    <mergeCell ref="D253:D254"/>
    <mergeCell ref="E253:E254"/>
    <mergeCell ref="F253:F254"/>
    <mergeCell ref="G253:G254"/>
    <mergeCell ref="A250:A252"/>
    <mergeCell ref="B250:B251"/>
    <mergeCell ref="C250:C251"/>
    <mergeCell ref="D250:D251"/>
    <mergeCell ref="E250:E251"/>
    <mergeCell ref="F250:F251"/>
    <mergeCell ref="F229:F230"/>
    <mergeCell ref="G229:G230"/>
    <mergeCell ref="H229:H230"/>
    <mergeCell ref="I229:I230"/>
    <mergeCell ref="J229:J230"/>
    <mergeCell ref="K229:K230"/>
    <mergeCell ref="I212:I213"/>
    <mergeCell ref="J212:J213"/>
    <mergeCell ref="K212:K213"/>
    <mergeCell ref="L212:L213"/>
    <mergeCell ref="M212:M213"/>
    <mergeCell ref="A229:A230"/>
    <mergeCell ref="B229:B230"/>
    <mergeCell ref="C229:C230"/>
    <mergeCell ref="D229:D230"/>
    <mergeCell ref="E229:E230"/>
    <mergeCell ref="L203:L205"/>
    <mergeCell ref="M203:M205"/>
    <mergeCell ref="A210:A211"/>
    <mergeCell ref="B212:B213"/>
    <mergeCell ref="C212:C213"/>
    <mergeCell ref="D212:D213"/>
    <mergeCell ref="E212:E213"/>
    <mergeCell ref="F212:F213"/>
    <mergeCell ref="G212:G213"/>
    <mergeCell ref="H212:H213"/>
    <mergeCell ref="F203:F205"/>
    <mergeCell ref="G203:G205"/>
    <mergeCell ref="H203:H205"/>
    <mergeCell ref="I203:I205"/>
    <mergeCell ref="J203:J205"/>
    <mergeCell ref="K203:K205"/>
    <mergeCell ref="I199:I200"/>
    <mergeCell ref="J199:J200"/>
    <mergeCell ref="K199:K200"/>
    <mergeCell ref="L199:L200"/>
    <mergeCell ref="M199:M200"/>
    <mergeCell ref="A203:A205"/>
    <mergeCell ref="B203:B205"/>
    <mergeCell ref="C203:C205"/>
    <mergeCell ref="D203:D205"/>
    <mergeCell ref="E203:E205"/>
    <mergeCell ref="L193:L196"/>
    <mergeCell ref="M193:M196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L164:L165"/>
    <mergeCell ref="M164:M165"/>
    <mergeCell ref="A186:M186"/>
    <mergeCell ref="A193:A196"/>
    <mergeCell ref="B193:B196"/>
    <mergeCell ref="C193:C196"/>
    <mergeCell ref="D193:D196"/>
    <mergeCell ref="E193:E196"/>
    <mergeCell ref="F193:F196"/>
    <mergeCell ref="G193:G196"/>
    <mergeCell ref="F164:F165"/>
    <mergeCell ref="G164:G165"/>
    <mergeCell ref="H164:H165"/>
    <mergeCell ref="I164:I165"/>
    <mergeCell ref="J164:J165"/>
    <mergeCell ref="K164:K165"/>
    <mergeCell ref="J140:J141"/>
    <mergeCell ref="K140:K141"/>
    <mergeCell ref="L140:L141"/>
    <mergeCell ref="M140:M141"/>
    <mergeCell ref="A161:A163"/>
    <mergeCell ref="A164:A165"/>
    <mergeCell ref="B164:B165"/>
    <mergeCell ref="C164:C165"/>
    <mergeCell ref="D164:D165"/>
    <mergeCell ref="E164:E165"/>
    <mergeCell ref="M138:M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E138:E139"/>
    <mergeCell ref="F138:F139"/>
    <mergeCell ref="G138:G139"/>
    <mergeCell ref="H138:H139"/>
    <mergeCell ref="I138:I139"/>
    <mergeCell ref="J138:J139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M114:M116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M110:M111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G110:G111"/>
    <mergeCell ref="H110:H111"/>
    <mergeCell ref="I110:I111"/>
    <mergeCell ref="J110:J111"/>
    <mergeCell ref="K110:K111"/>
    <mergeCell ref="L110:L111"/>
    <mergeCell ref="J108:J109"/>
    <mergeCell ref="K108:K109"/>
    <mergeCell ref="L108:L109"/>
    <mergeCell ref="M108:M109"/>
    <mergeCell ref="A110:A111"/>
    <mergeCell ref="B110:B111"/>
    <mergeCell ref="C110:C111"/>
    <mergeCell ref="D110:D111"/>
    <mergeCell ref="E110:E111"/>
    <mergeCell ref="F110:F111"/>
    <mergeCell ref="M104:M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M75:M76"/>
    <mergeCell ref="A97:M97"/>
    <mergeCell ref="A104:A107"/>
    <mergeCell ref="B104:B107"/>
    <mergeCell ref="C104:C107"/>
    <mergeCell ref="D104:D107"/>
    <mergeCell ref="E104:E107"/>
    <mergeCell ref="F104:F107"/>
    <mergeCell ref="G104:G107"/>
    <mergeCell ref="H104:H107"/>
    <mergeCell ref="G75:G76"/>
    <mergeCell ref="H75:H76"/>
    <mergeCell ref="I75:I76"/>
    <mergeCell ref="J75:J76"/>
    <mergeCell ref="K75:K76"/>
    <mergeCell ref="L75:L76"/>
    <mergeCell ref="A75:A76"/>
    <mergeCell ref="B75:B76"/>
    <mergeCell ref="C75:C76"/>
    <mergeCell ref="D75:D76"/>
    <mergeCell ref="E75:E76"/>
    <mergeCell ref="F75:F76"/>
    <mergeCell ref="G72:G73"/>
    <mergeCell ref="H72:H73"/>
    <mergeCell ref="I72:I73"/>
    <mergeCell ref="J72:J73"/>
    <mergeCell ref="K72:K73"/>
    <mergeCell ref="L72:L73"/>
    <mergeCell ref="A72:A74"/>
    <mergeCell ref="B72:B73"/>
    <mergeCell ref="C72:C73"/>
    <mergeCell ref="D72:D73"/>
    <mergeCell ref="E72:E73"/>
    <mergeCell ref="F72:F73"/>
    <mergeCell ref="A8:M8"/>
    <mergeCell ref="A3:A6"/>
    <mergeCell ref="B3:B6"/>
    <mergeCell ref="C3:C6"/>
    <mergeCell ref="D3:M3"/>
    <mergeCell ref="D4:H4"/>
    <mergeCell ref="D5:H5"/>
    <mergeCell ref="I4:M4"/>
    <mergeCell ref="I5:M5"/>
    <mergeCell ref="B15:B18"/>
    <mergeCell ref="C15:C18"/>
    <mergeCell ref="D15:D18"/>
    <mergeCell ref="E15:E18"/>
    <mergeCell ref="F15:F18"/>
    <mergeCell ref="H15:H18"/>
    <mergeCell ref="I15:I18"/>
    <mergeCell ref="J15:J18"/>
    <mergeCell ref="K15:K18"/>
    <mergeCell ref="L15:L18"/>
    <mergeCell ref="M15:M18"/>
    <mergeCell ref="E19:E20"/>
    <mergeCell ref="F19:F20"/>
    <mergeCell ref="G19:G20"/>
    <mergeCell ref="H19:H20"/>
    <mergeCell ref="I19:I20"/>
    <mergeCell ref="J19:J20"/>
    <mergeCell ref="K19:K20"/>
    <mergeCell ref="M21:M22"/>
    <mergeCell ref="I21:I22"/>
    <mergeCell ref="J21:J22"/>
    <mergeCell ref="L19:L20"/>
    <mergeCell ref="M19:M20"/>
    <mergeCell ref="B21:B22"/>
    <mergeCell ref="C21:C22"/>
    <mergeCell ref="D21:D22"/>
    <mergeCell ref="E21:E22"/>
    <mergeCell ref="F21:F22"/>
    <mergeCell ref="G21:G22"/>
    <mergeCell ref="H21:H22"/>
    <mergeCell ref="L21:L22"/>
    <mergeCell ref="K25:K27"/>
    <mergeCell ref="L25:L27"/>
    <mergeCell ref="K21:K22"/>
    <mergeCell ref="K34:K35"/>
    <mergeCell ref="J25:J27"/>
    <mergeCell ref="J34:J35"/>
    <mergeCell ref="L34:L35"/>
    <mergeCell ref="K32:K33"/>
    <mergeCell ref="D34:D35"/>
    <mergeCell ref="E34:E35"/>
    <mergeCell ref="F34:F35"/>
    <mergeCell ref="G34:G35"/>
    <mergeCell ref="J32:J33"/>
    <mergeCell ref="H51:H52"/>
    <mergeCell ref="G32:G33"/>
    <mergeCell ref="H34:H35"/>
    <mergeCell ref="B32:B33"/>
    <mergeCell ref="I32:I33"/>
    <mergeCell ref="D25:D27"/>
    <mergeCell ref="E25:E27"/>
    <mergeCell ref="B34:B35"/>
    <mergeCell ref="B49:B50"/>
    <mergeCell ref="G49:G50"/>
    <mergeCell ref="F49:F50"/>
    <mergeCell ref="C34:C35"/>
    <mergeCell ref="D32:D33"/>
    <mergeCell ref="E49:E50"/>
    <mergeCell ref="J51:J52"/>
    <mergeCell ref="K51:K52"/>
    <mergeCell ref="L51:L52"/>
    <mergeCell ref="M51:M52"/>
    <mergeCell ref="C49:C50"/>
    <mergeCell ref="M32:M33"/>
    <mergeCell ref="M34:M35"/>
    <mergeCell ref="L32:L33"/>
    <mergeCell ref="H49:H50"/>
    <mergeCell ref="I49:I50"/>
    <mergeCell ref="I51:I52"/>
    <mergeCell ref="M72:M73"/>
    <mergeCell ref="A15:A18"/>
    <mergeCell ref="G15:G18"/>
    <mergeCell ref="A19:A20"/>
    <mergeCell ref="A21:A22"/>
    <mergeCell ref="A25:A27"/>
    <mergeCell ref="B25:B27"/>
    <mergeCell ref="C25:C27"/>
    <mergeCell ref="B19:B20"/>
    <mergeCell ref="C19:C20"/>
    <mergeCell ref="D19:D20"/>
    <mergeCell ref="A51:A52"/>
    <mergeCell ref="F25:F27"/>
    <mergeCell ref="G25:G27"/>
    <mergeCell ref="E32:E33"/>
    <mergeCell ref="F32:F33"/>
    <mergeCell ref="D49:D50"/>
    <mergeCell ref="C32:C33"/>
    <mergeCell ref="H25:H27"/>
    <mergeCell ref="B51:B52"/>
    <mergeCell ref="C51:C52"/>
    <mergeCell ref="D51:D52"/>
    <mergeCell ref="E51:E52"/>
    <mergeCell ref="F51:F52"/>
    <mergeCell ref="G51:G52"/>
    <mergeCell ref="H32:H33"/>
    <mergeCell ref="A1:M1"/>
    <mergeCell ref="M25:M27"/>
    <mergeCell ref="A32:A33"/>
    <mergeCell ref="A49:A50"/>
    <mergeCell ref="I25:I27"/>
    <mergeCell ref="K49:K50"/>
    <mergeCell ref="L49:L50"/>
    <mergeCell ref="M49:M50"/>
    <mergeCell ref="J49:J50"/>
    <mergeCell ref="I34:I35"/>
    <mergeCell ref="I104:I107"/>
    <mergeCell ref="J104:J107"/>
    <mergeCell ref="K104:K107"/>
    <mergeCell ref="L104:L107"/>
    <mergeCell ref="J114:J116"/>
    <mergeCell ref="K114:K116"/>
    <mergeCell ref="L114:L116"/>
    <mergeCell ref="J121:J122"/>
    <mergeCell ref="K121:K122"/>
    <mergeCell ref="L121:L122"/>
    <mergeCell ref="M121:M122"/>
    <mergeCell ref="A138:A139"/>
    <mergeCell ref="B138:B139"/>
    <mergeCell ref="C138:C139"/>
    <mergeCell ref="D138:D139"/>
    <mergeCell ref="K138:K139"/>
    <mergeCell ref="L138:L139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H193:H196"/>
    <mergeCell ref="I193:I196"/>
    <mergeCell ref="J193:J196"/>
    <mergeCell ref="K193:K196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L229:L230"/>
    <mergeCell ref="M229:M230"/>
    <mergeCell ref="G250:G251"/>
    <mergeCell ref="H250:H251"/>
    <mergeCell ref="I250:I251"/>
    <mergeCell ref="J250:J251"/>
    <mergeCell ref="A276:C276"/>
    <mergeCell ref="G295:H295"/>
    <mergeCell ref="J295:L295"/>
    <mergeCell ref="A285:B285"/>
    <mergeCell ref="G291:H291"/>
    <mergeCell ref="G294:H294"/>
    <mergeCell ref="J294:L294"/>
    <mergeCell ref="J291:L291"/>
    <mergeCell ref="A278:M278"/>
    <mergeCell ref="A280:B280"/>
    <mergeCell ref="A281:B281"/>
    <mergeCell ref="A282:B282"/>
    <mergeCell ref="A283:B283"/>
    <mergeCell ref="A284:B284"/>
    <mergeCell ref="L280:M280"/>
    <mergeCell ref="C280:F280"/>
    <mergeCell ref="G280:K280"/>
    <mergeCell ref="C281:F281"/>
    <mergeCell ref="C282:F282"/>
    <mergeCell ref="C283:F283"/>
    <mergeCell ref="C284:F284"/>
    <mergeCell ref="C285:F285"/>
    <mergeCell ref="G281:K281"/>
    <mergeCell ref="G282:K282"/>
    <mergeCell ref="G283:K283"/>
    <mergeCell ref="G284:K284"/>
    <mergeCell ref="G285:K285"/>
    <mergeCell ref="L281:M281"/>
    <mergeCell ref="L282:M282"/>
    <mergeCell ref="L283:M283"/>
    <mergeCell ref="L284:M284"/>
    <mergeCell ref="L285:M285"/>
    <mergeCell ref="G298:H298"/>
    <mergeCell ref="J290:L290"/>
    <mergeCell ref="G290:H290"/>
    <mergeCell ref="G299:H299"/>
    <mergeCell ref="J298:L298"/>
    <mergeCell ref="J299:L299"/>
    <mergeCell ref="G302:H302"/>
    <mergeCell ref="G303:H303"/>
    <mergeCell ref="J302:L302"/>
    <mergeCell ref="J303:L303"/>
  </mergeCells>
  <printOptions/>
  <pageMargins left="0.7480314960629921" right="0.7480314960629921" top="0.984251968503937" bottom="0.984251968503937" header="0.5118110236220472" footer="0.5118110236220472"/>
  <pageSetup fitToHeight="8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2019-03-18T03:36:41Z</cp:lastPrinted>
  <dcterms:created xsi:type="dcterms:W3CDTF">1996-10-08T23:32:33Z</dcterms:created>
  <dcterms:modified xsi:type="dcterms:W3CDTF">2019-03-18T03:36:42Z</dcterms:modified>
  <cp:category/>
  <cp:version/>
  <cp:contentType/>
  <cp:contentStatus/>
</cp:coreProperties>
</file>